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<sst xmlns="http://schemas.openxmlformats.org/spreadsheetml/2006/main" count="180" uniqueCount="76">
  <si>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</si>
  <si>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</si>
  <si>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</si>
  <si>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</si>
  <si>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</si>
  <si>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</si>
  <si>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</si>
  <si>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</si>
  <si>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</si>
  <si>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</si>
  <si>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</si>
  <si>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</si>
  <si>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</si>
  <si>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</si>
  <si>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</si>
  <si>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</si>
  <si>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</si>
  <si>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</si>
  <si>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</si>
  <si>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</si>
  <si>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</si>
  <si>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</si>
  <si>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</si>
  <si>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</si>
  <si>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</si>
  <si>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</si>
  <si>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</si>
  <si>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</si>
  <si>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</si>
  <si>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</si>
  <si>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</si>
  <si>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</si>
  <si>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</si>
  <si>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</si>
  <si>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</si>
  <si>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</si>
  <si>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</si>
  <si>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</si>
  <si>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</si>
  <si>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</si>
  <si>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</si>
  <si>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</si>
  <si>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</si>
  <si>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SOLFRONK</t>
  </si>
  <si>
    <t>Jakub</t>
  </si>
  <si>
    <t>CB Dobřany "B"</t>
  </si>
  <si>
    <t>žádné</t>
  </si>
  <si>
    <t>Kvačová</t>
  </si>
  <si>
    <t>Kristýna</t>
  </si>
  <si>
    <t>Tomáš</t>
  </si>
  <si>
    <t>Mirka</t>
  </si>
  <si>
    <t>Pavel</t>
  </si>
  <si>
    <t>v.r.</t>
  </si>
  <si>
    <t>TJ Havlovice "B"</t>
  </si>
  <si>
    <t>DUCHEK</t>
  </si>
  <si>
    <t>GOTTWALDOVÁ</t>
  </si>
  <si>
    <t>Ivana</t>
  </si>
  <si>
    <t>BYRTUS</t>
  </si>
  <si>
    <t>Jaromír</t>
  </si>
  <si>
    <t>HOMROVÁ</t>
  </si>
  <si>
    <t>Sabina</t>
  </si>
  <si>
    <t>P-0142</t>
  </si>
  <si>
    <t>FIŠER Josef st.</t>
  </si>
  <si>
    <t>FIŠER Josef ml.</t>
  </si>
  <si>
    <t>28.9.2013  FIŠER Josef</t>
  </si>
  <si>
    <t>Dopsat na soupisku - HOMROVÁ Sabina (22203) - dat.nar. 15.7.1998 - platnost registrace 8.3.2016</t>
  </si>
  <si>
    <t>PALACKÁ</t>
  </si>
  <si>
    <t>Andrea</t>
  </si>
  <si>
    <t>TOUPAL</t>
  </si>
  <si>
    <t>Václav</t>
  </si>
  <si>
    <t>PALACKÝ</t>
  </si>
  <si>
    <t>Tibor</t>
  </si>
  <si>
    <t>PIVOŇKA</t>
  </si>
  <si>
    <t>FRYČ</t>
  </si>
  <si>
    <t>MAŠKOVÁ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</si>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</sst>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left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0" t="s">
        <v>0</v>
      </c>
      <c r="E1" s="120"/>
      <c r="F1" s="120"/>
      <c r="G1" s="120"/>
      <c r="H1" s="120"/>
      <c r="I1" s="120"/>
      <c r="K1" s="8" t="s">
        <v>1</v>
      </c>
      <c r="L1" s="125" t="s">
        <v>42</v>
      </c>
      <c r="M1" s="125"/>
      <c r="N1" s="125"/>
      <c r="O1" s="105" t="s">
        <v>2</v>
      </c>
      <c r="P1" s="105"/>
      <c r="Q1" s="108">
        <v>41538</v>
      </c>
      <c r="R1" s="109"/>
      <c r="S1" s="109"/>
    </row>
    <row r="2" spans="1:8" ht="13.5" thickBot="1">
      <c r="A2" s="124" t="s">
        <v>41</v>
      </c>
      <c r="B2" s="124"/>
      <c r="C2" s="124"/>
      <c r="D2" s="124"/>
      <c r="E2" s="124"/>
      <c r="F2" s="124"/>
      <c r="G2" s="124"/>
      <c r="H2" s="124"/>
    </row>
    <row r="3" spans="1:19" ht="19.5" customHeight="1" thickBot="1">
      <c r="A3" s="38" t="s">
        <v>3</v>
      </c>
      <c r="B3" s="107" t="s">
        <v>45</v>
      </c>
      <c r="C3" s="107"/>
      <c r="D3" s="107"/>
      <c r="E3" s="107"/>
      <c r="F3" s="107"/>
      <c r="G3" s="107"/>
      <c r="H3" s="107"/>
      <c r="I3" s="107"/>
      <c r="K3" s="38" t="s">
        <v>4</v>
      </c>
      <c r="L3" s="107" t="s">
        <v>53</v>
      </c>
      <c r="M3" s="107"/>
      <c r="N3" s="107"/>
      <c r="O3" s="107"/>
      <c r="P3" s="107"/>
      <c r="Q3" s="107"/>
      <c r="R3" s="107"/>
      <c r="S3" s="107"/>
    </row>
    <row r="4" ht="4.5" customHeight="1" thickBot="1"/>
    <row r="5" spans="1:19" ht="12.75" customHeight="1">
      <c r="A5" s="110" t="s">
        <v>5</v>
      </c>
      <c r="B5" s="111"/>
      <c r="C5" s="117" t="s">
        <v>6</v>
      </c>
      <c r="D5" s="121" t="s">
        <v>7</v>
      </c>
      <c r="E5" s="122"/>
      <c r="F5" s="122"/>
      <c r="G5" s="123"/>
      <c r="H5" s="114" t="s">
        <v>8</v>
      </c>
      <c r="I5" s="115"/>
      <c r="K5" s="110" t="s">
        <v>5</v>
      </c>
      <c r="L5" s="111"/>
      <c r="M5" s="117" t="s">
        <v>6</v>
      </c>
      <c r="N5" s="121" t="s">
        <v>7</v>
      </c>
      <c r="O5" s="122"/>
      <c r="P5" s="122"/>
      <c r="Q5" s="123"/>
      <c r="R5" s="114" t="s">
        <v>8</v>
      </c>
      <c r="S5" s="115"/>
    </row>
    <row r="6" spans="1:19" ht="12.75" customHeight="1" thickBot="1">
      <c r="A6" s="112" t="s">
        <v>9</v>
      </c>
      <c r="B6" s="113"/>
      <c r="C6" s="11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2" t="s">
        <v>9</v>
      </c>
      <c r="L6" s="113"/>
      <c r="M6" s="11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 thickBot="1">
      <c r="A8" s="106" t="s">
        <v>47</v>
      </c>
      <c r="B8" s="106"/>
      <c r="C8" s="16">
        <v>1</v>
      </c>
      <c r="D8" s="1">
        <v>108</v>
      </c>
      <c r="E8" s="2">
        <v>54</v>
      </c>
      <c r="F8" s="2">
        <v>5</v>
      </c>
      <c r="G8" s="17">
        <f>IF(AND(ISBLANK(D8),ISBLANK(E8),ISBLANK(N8),ISBLANK(O8)),"",D8+E8)</f>
        <v>162</v>
      </c>
      <c r="H8" s="40" t="s">
        <v>23</v>
      </c>
      <c r="I8" s="18"/>
      <c r="K8" s="106" t="s">
        <v>55</v>
      </c>
      <c r="L8" s="106"/>
      <c r="M8" s="16">
        <v>1</v>
      </c>
      <c r="N8" s="1">
        <v>141</v>
      </c>
      <c r="O8" s="2">
        <v>45</v>
      </c>
      <c r="P8" s="2">
        <v>8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106"/>
      <c r="B9" s="106"/>
      <c r="C9" s="19">
        <v>2</v>
      </c>
      <c r="D9" s="3">
        <v>132</v>
      </c>
      <c r="E9" s="4">
        <v>90</v>
      </c>
      <c r="F9" s="4">
        <v>0</v>
      </c>
      <c r="G9" s="20">
        <f>IF(AND(ISBLANK(D9),ISBLANK(E9),ISBLANK(N9),ISBLANK(O9)),"",D9+E9)</f>
        <v>222</v>
      </c>
      <c r="H9" s="41" t="s">
        <v>23</v>
      </c>
      <c r="I9" s="18"/>
      <c r="K9" s="106"/>
      <c r="L9" s="106"/>
      <c r="M9" s="19">
        <v>2</v>
      </c>
      <c r="N9" s="3">
        <v>136</v>
      </c>
      <c r="O9" s="4">
        <v>78</v>
      </c>
      <c r="P9" s="4">
        <v>4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16" t="s">
        <v>48</v>
      </c>
      <c r="B10" s="116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6" t="s">
        <v>56</v>
      </c>
      <c r="L10" s="116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6"/>
      <c r="B11" s="116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6"/>
      <c r="L11" s="116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9">
        <v>22520</v>
      </c>
      <c r="B12" s="119"/>
      <c r="C12" s="25" t="s">
        <v>13</v>
      </c>
      <c r="D12" s="26">
        <f>IF(OR(ISNUMBER(G8),ISNUMBER(G9),ISNUMBER(G10),ISNUMBER(G11)),SUM(D8:D11),"")</f>
        <v>240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384</v>
      </c>
      <c r="H12" s="42" t="s">
        <v>23</v>
      </c>
      <c r="I12" s="104"/>
      <c r="K12" s="119">
        <v>17947</v>
      </c>
      <c r="L12" s="119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400</v>
      </c>
      <c r="R12" s="42" t="s">
        <v>23</v>
      </c>
      <c r="S12" s="104"/>
    </row>
    <row r="13" spans="1:19" ht="12.75" customHeight="1" thickBot="1">
      <c r="A13" s="106" t="s">
        <v>54</v>
      </c>
      <c r="B13" s="106"/>
      <c r="C13" s="16">
        <v>1</v>
      </c>
      <c r="D13" s="1">
        <v>150</v>
      </c>
      <c r="E13" s="2">
        <v>45</v>
      </c>
      <c r="F13" s="2">
        <v>8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106" t="s">
        <v>57</v>
      </c>
      <c r="L13" s="106"/>
      <c r="M13" s="16">
        <v>1</v>
      </c>
      <c r="N13" s="1">
        <v>148</v>
      </c>
      <c r="O13" s="2">
        <v>69</v>
      </c>
      <c r="P13" s="2">
        <v>2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106"/>
      <c r="B14" s="106"/>
      <c r="C14" s="19">
        <v>2</v>
      </c>
      <c r="D14" s="3">
        <v>139</v>
      </c>
      <c r="E14" s="4">
        <v>72</v>
      </c>
      <c r="F14" s="4">
        <v>1</v>
      </c>
      <c r="G14" s="20">
        <f t="shared" si="0"/>
        <v>211</v>
      </c>
      <c r="H14" s="41" t="s">
        <v>23</v>
      </c>
      <c r="I14" s="18"/>
      <c r="K14" s="106"/>
      <c r="L14" s="106"/>
      <c r="M14" s="19">
        <v>2</v>
      </c>
      <c r="N14" s="3">
        <v>150</v>
      </c>
      <c r="O14" s="4">
        <v>60</v>
      </c>
      <c r="P14" s="4">
        <v>4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116" t="s">
        <v>49</v>
      </c>
      <c r="B15" s="116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6" t="s">
        <v>58</v>
      </c>
      <c r="L15" s="116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6"/>
      <c r="B16" s="116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16"/>
      <c r="L16" s="116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9">
        <v>3590</v>
      </c>
      <c r="B17" s="119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406</v>
      </c>
      <c r="H17" s="42" t="s">
        <v>23</v>
      </c>
      <c r="I17" s="104"/>
      <c r="K17" s="119">
        <v>19895</v>
      </c>
      <c r="L17" s="119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129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427</v>
      </c>
      <c r="R17" s="42" t="s">
        <v>23</v>
      </c>
      <c r="S17" s="104"/>
    </row>
    <row r="18" spans="1:19" ht="12.75" customHeight="1" thickBot="1">
      <c r="A18" s="106" t="s">
        <v>59</v>
      </c>
      <c r="B18" s="106"/>
      <c r="C18" s="16">
        <v>1</v>
      </c>
      <c r="D18" s="1">
        <v>136</v>
      </c>
      <c r="E18" s="2">
        <v>61</v>
      </c>
      <c r="F18" s="2">
        <v>6</v>
      </c>
      <c r="G18" s="17">
        <f>IF(AND(ISBLANK(D18),ISBLANK(E18),ISBLANK(N18),ISBLANK(O18)),"",D18+E18)</f>
        <v>197</v>
      </c>
      <c r="H18" s="40" t="s">
        <v>23</v>
      </c>
      <c r="I18" s="18"/>
      <c r="K18" s="106" t="s">
        <v>66</v>
      </c>
      <c r="L18" s="106"/>
      <c r="M18" s="16">
        <v>1</v>
      </c>
      <c r="N18" s="1">
        <v>172</v>
      </c>
      <c r="O18" s="2">
        <v>45</v>
      </c>
      <c r="P18" s="2">
        <v>4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106"/>
      <c r="B19" s="106"/>
      <c r="C19" s="19">
        <v>2</v>
      </c>
      <c r="D19" s="3">
        <v>134</v>
      </c>
      <c r="E19" s="4">
        <v>71</v>
      </c>
      <c r="F19" s="4">
        <v>1</v>
      </c>
      <c r="G19" s="20">
        <f t="shared" si="0"/>
        <v>205</v>
      </c>
      <c r="H19" s="41" t="s">
        <v>23</v>
      </c>
      <c r="I19" s="18"/>
      <c r="K19" s="106"/>
      <c r="L19" s="106"/>
      <c r="M19" s="19">
        <v>2</v>
      </c>
      <c r="N19" s="3">
        <v>141</v>
      </c>
      <c r="O19" s="4">
        <v>57</v>
      </c>
      <c r="P19" s="4">
        <v>1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16" t="s">
        <v>60</v>
      </c>
      <c r="B20" s="116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6" t="s">
        <v>67</v>
      </c>
      <c r="L20" s="116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6"/>
      <c r="B21" s="116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6"/>
      <c r="L21" s="116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9">
        <v>22203</v>
      </c>
      <c r="B22" s="119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402</v>
      </c>
      <c r="H22" s="42" t="s">
        <v>23</v>
      </c>
      <c r="I22" s="104"/>
      <c r="K22" s="119">
        <v>19383</v>
      </c>
      <c r="L22" s="119"/>
      <c r="M22" s="25" t="s">
        <v>13</v>
      </c>
      <c r="N22" s="26">
        <f>IF(OR(ISNUMBER(Q18),ISNUMBER(Q19),ISNUMBER(Q20),ISNUMBER(Q21)),SUM(N18:N21),"")</f>
        <v>313</v>
      </c>
      <c r="O22" s="27">
        <f>IF(OR(ISNUMBER(Q18),ISNUMBER(Q19),ISNUMBER(Q20),ISNUMBER(Q21)),SUM(O18:O21),"")</f>
        <v>102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415</v>
      </c>
      <c r="R22" s="42" t="s">
        <v>23</v>
      </c>
      <c r="S22" s="104"/>
    </row>
    <row r="23" spans="1:19" ht="12.75" customHeight="1" thickBot="1">
      <c r="A23" s="106" t="s">
        <v>73</v>
      </c>
      <c r="B23" s="106"/>
      <c r="C23" s="16">
        <v>1</v>
      </c>
      <c r="D23" s="1">
        <v>129</v>
      </c>
      <c r="E23" s="2">
        <v>62</v>
      </c>
      <c r="F23" s="2">
        <v>5</v>
      </c>
      <c r="G23" s="17">
        <f>IF(AND(ISBLANK(D23),ISBLANK(E23),ISBLANK(N23),ISBLANK(O23)),"",D23+E23)</f>
        <v>191</v>
      </c>
      <c r="H23" s="40" t="s">
        <v>23</v>
      </c>
      <c r="I23" s="18"/>
      <c r="K23" s="106" t="s">
        <v>68</v>
      </c>
      <c r="L23" s="106"/>
      <c r="M23" s="16">
        <v>1</v>
      </c>
      <c r="N23" s="1">
        <v>157</v>
      </c>
      <c r="O23" s="2">
        <v>77</v>
      </c>
      <c r="P23" s="2">
        <v>1</v>
      </c>
      <c r="Q23" s="17">
        <f>IF(AND(ISBLANK(D23),ISBLANK(E23),ISBLANK(N23),ISBLANK(O23)),"",N23+O23)</f>
        <v>234</v>
      </c>
      <c r="R23" s="40" t="s">
        <v>23</v>
      </c>
      <c r="S23" s="18"/>
    </row>
    <row r="24" spans="1:19" ht="12.75" customHeight="1">
      <c r="A24" s="106"/>
      <c r="B24" s="106"/>
      <c r="C24" s="19">
        <v>2</v>
      </c>
      <c r="D24" s="3">
        <v>131</v>
      </c>
      <c r="E24" s="4">
        <v>36</v>
      </c>
      <c r="F24" s="4">
        <v>10</v>
      </c>
      <c r="G24" s="20">
        <f t="shared" si="0"/>
        <v>167</v>
      </c>
      <c r="H24" s="41" t="s">
        <v>23</v>
      </c>
      <c r="I24" s="18"/>
      <c r="K24" s="106"/>
      <c r="L24" s="106"/>
      <c r="M24" s="19">
        <v>2</v>
      </c>
      <c r="N24" s="3">
        <v>151</v>
      </c>
      <c r="O24" s="4">
        <v>58</v>
      </c>
      <c r="P24" s="4">
        <v>2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16" t="s">
        <v>49</v>
      </c>
      <c r="B25" s="116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6" t="s">
        <v>69</v>
      </c>
      <c r="L25" s="116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6"/>
      <c r="B26" s="116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6"/>
      <c r="L26" s="116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9">
        <v>23439</v>
      </c>
      <c r="B27" s="119"/>
      <c r="C27" s="25" t="s">
        <v>13</v>
      </c>
      <c r="D27" s="26">
        <f>IF(OR(ISNUMBER(G23),ISNUMBER(G24),ISNUMBER(G25),ISNUMBER(G26)),SUM(D23:D26),"")</f>
        <v>260</v>
      </c>
      <c r="E27" s="27">
        <f>IF(OR(ISNUMBER(G23),ISNUMBER(G24),ISNUMBER(G25),ISNUMBER(G26)),SUM(E23:E26),"")</f>
        <v>98</v>
      </c>
      <c r="F27" s="27">
        <f>IF(OR(ISNUMBER(G23),ISNUMBER(G24),ISNUMBER(G25),ISNUMBER(G26)),SUM(F23:F26),"")</f>
        <v>15</v>
      </c>
      <c r="G27" s="28">
        <f>IF(OR(ISNUMBER(G23),ISNUMBER(G24),ISNUMBER(G25),ISNUMBER(G26)),SUM(G23:G26),"")</f>
        <v>358</v>
      </c>
      <c r="H27" s="42" t="s">
        <v>23</v>
      </c>
      <c r="I27" s="104"/>
      <c r="K27" s="119">
        <v>5819</v>
      </c>
      <c r="L27" s="119"/>
      <c r="M27" s="25" t="s">
        <v>13</v>
      </c>
      <c r="N27" s="26">
        <f>IF(OR(ISNUMBER(Q23),ISNUMBER(Q24),ISNUMBER(Q25),ISNUMBER(Q26)),SUM(N23:N26),"")</f>
        <v>308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443</v>
      </c>
      <c r="R27" s="42" t="s">
        <v>23</v>
      </c>
      <c r="S27" s="104"/>
    </row>
    <row r="28" spans="1:19" ht="12.75" customHeight="1" thickBot="1">
      <c r="A28" s="106" t="s">
        <v>43</v>
      </c>
      <c r="B28" s="106"/>
      <c r="C28" s="16">
        <v>1</v>
      </c>
      <c r="D28" s="1">
        <v>147</v>
      </c>
      <c r="E28" s="2">
        <v>44</v>
      </c>
      <c r="F28" s="2">
        <v>8</v>
      </c>
      <c r="G28" s="17">
        <f>IF(AND(ISBLANK(D28),ISBLANK(E28),ISBLANK(N28),ISBLANK(O28)),"",D28+E28)</f>
        <v>191</v>
      </c>
      <c r="H28" s="40" t="s">
        <v>23</v>
      </c>
      <c r="I28" s="18"/>
      <c r="K28" s="106" t="s">
        <v>70</v>
      </c>
      <c r="L28" s="106"/>
      <c r="M28" s="16">
        <v>1</v>
      </c>
      <c r="N28" s="1">
        <v>152</v>
      </c>
      <c r="O28" s="2">
        <v>61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06"/>
      <c r="B29" s="106"/>
      <c r="C29" s="19">
        <v>2</v>
      </c>
      <c r="D29" s="3">
        <v>139</v>
      </c>
      <c r="E29" s="4">
        <v>53</v>
      </c>
      <c r="F29" s="4">
        <v>6</v>
      </c>
      <c r="G29" s="20">
        <f t="shared" si="0"/>
        <v>192</v>
      </c>
      <c r="H29" s="41" t="s">
        <v>23</v>
      </c>
      <c r="I29" s="18"/>
      <c r="K29" s="106"/>
      <c r="L29" s="106"/>
      <c r="M29" s="19">
        <v>2</v>
      </c>
      <c r="N29" s="3">
        <v>135</v>
      </c>
      <c r="O29" s="4">
        <v>54</v>
      </c>
      <c r="P29" s="4">
        <v>2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116" t="s">
        <v>44</v>
      </c>
      <c r="B30" s="116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6" t="s">
        <v>71</v>
      </c>
      <c r="L30" s="116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6"/>
      <c r="B31" s="116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6"/>
      <c r="L31" s="116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9">
        <v>20304</v>
      </c>
      <c r="B32" s="119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97</v>
      </c>
      <c r="F32" s="27">
        <f>IF(OR(ISNUMBER(G28),ISNUMBER(G29),ISNUMBER(G30),ISNUMBER(G31)),SUM(F28:F31),"")</f>
        <v>14</v>
      </c>
      <c r="G32" s="28">
        <f>IF(OR(ISNUMBER(G28),ISNUMBER(G29),ISNUMBER(G30),ISNUMBER(G31)),SUM(G28:G31),"")</f>
        <v>383</v>
      </c>
      <c r="H32" s="42" t="s">
        <v>23</v>
      </c>
      <c r="I32" s="104"/>
      <c r="K32" s="119">
        <v>5119</v>
      </c>
      <c r="L32" s="119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402</v>
      </c>
      <c r="R32" s="42" t="s">
        <v>23</v>
      </c>
      <c r="S32" s="104"/>
    </row>
    <row r="33" spans="1:19" ht="12.75" customHeight="1" thickBot="1">
      <c r="A33" s="106" t="s">
        <v>74</v>
      </c>
      <c r="B33" s="106"/>
      <c r="C33" s="16">
        <v>1</v>
      </c>
      <c r="D33" s="1">
        <v>136</v>
      </c>
      <c r="E33" s="2">
        <v>63</v>
      </c>
      <c r="F33" s="2">
        <v>6</v>
      </c>
      <c r="G33" s="17">
        <f>IF(AND(ISBLANK(D33),ISBLANK(E33),ISBLANK(N33),ISBLANK(O33)),"",D33+E33)</f>
        <v>199</v>
      </c>
      <c r="H33" s="40" t="s">
        <v>23</v>
      </c>
      <c r="I33" s="18"/>
      <c r="K33" s="106" t="s">
        <v>72</v>
      </c>
      <c r="L33" s="106"/>
      <c r="M33" s="16">
        <v>1</v>
      </c>
      <c r="N33" s="1">
        <v>139</v>
      </c>
      <c r="O33" s="2">
        <v>71</v>
      </c>
      <c r="P33" s="2">
        <v>1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6"/>
      <c r="B34" s="106"/>
      <c r="C34" s="19">
        <v>2</v>
      </c>
      <c r="D34" s="3">
        <v>149</v>
      </c>
      <c r="E34" s="4">
        <v>35</v>
      </c>
      <c r="F34" s="4">
        <v>11</v>
      </c>
      <c r="G34" s="20">
        <f t="shared" si="0"/>
        <v>184</v>
      </c>
      <c r="H34" s="41" t="s">
        <v>23</v>
      </c>
      <c r="I34" s="18"/>
      <c r="K34" s="106"/>
      <c r="L34" s="106"/>
      <c r="M34" s="19">
        <v>2</v>
      </c>
      <c r="N34" s="3">
        <v>174</v>
      </c>
      <c r="O34" s="4">
        <v>61</v>
      </c>
      <c r="P34" s="4">
        <v>5</v>
      </c>
      <c r="Q34" s="20">
        <f t="shared" si="1"/>
        <v>235</v>
      </c>
      <c r="R34" s="41" t="s">
        <v>23</v>
      </c>
      <c r="S34" s="18"/>
    </row>
    <row r="35" spans="1:19" ht="12.75" customHeight="1" thickBot="1">
      <c r="A35" s="116" t="s">
        <v>50</v>
      </c>
      <c r="B35" s="116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6" t="s">
        <v>51</v>
      </c>
      <c r="L35" s="116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6"/>
      <c r="B36" s="116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6"/>
      <c r="L36" s="116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9">
        <v>21934</v>
      </c>
      <c r="B37" s="119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98</v>
      </c>
      <c r="F37" s="27">
        <f>IF(OR(ISNUMBER(G33),ISNUMBER(G34),ISNUMBER(G35),ISNUMBER(G36)),SUM(F33:F36),"")</f>
        <v>17</v>
      </c>
      <c r="G37" s="28">
        <f>IF(OR(ISNUMBER(G33),ISNUMBER(G34),ISNUMBER(G35),ISNUMBER(G36)),SUM(G33:G36),"")</f>
        <v>383</v>
      </c>
      <c r="H37" s="43" t="s">
        <v>23</v>
      </c>
      <c r="I37" s="104"/>
      <c r="K37" s="119">
        <v>13926</v>
      </c>
      <c r="L37" s="119"/>
      <c r="M37" s="25" t="s">
        <v>13</v>
      </c>
      <c r="N37" s="26">
        <f>IF(OR(ISNUMBER(Q33),ISNUMBER(Q34),ISNUMBER(Q35),ISNUMBER(Q36)),SUM(N33:N36),"")</f>
        <v>313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445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1630</v>
      </c>
      <c r="E39" s="33">
        <f>IF(OR(ISNUMBER(G12),ISNUMBER(G17),ISNUMBER(G22),ISNUMBER(G27),ISNUMBER(G32),ISNUMBER(G37)),SUM(E12,E17,E22,E27,E32,E37),"")</f>
        <v>686</v>
      </c>
      <c r="F39" s="33">
        <f>IF(OR(ISNUMBER(G12),ISNUMBER(G17),ISNUMBER(G22),ISNUMBER(G27),ISNUMBER(G32),ISNUMBER(G37)),SUM(F12,F17,F22,F27,F32,F37),"")</f>
        <v>67</v>
      </c>
      <c r="G39" s="34">
        <f>IF(OR(ISNUMBER(G12),ISNUMBER(G17),ISNUMBER(G22),ISNUMBER(G27),ISNUMBER(G32),ISNUMBER(G37)),SUM(G12,G17,G22,G27,G32,G37),"")</f>
        <v>2316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1796</v>
      </c>
      <c r="O39" s="33">
        <f>IF(OR(ISNUMBER(Q12),ISNUMBER(Q17),ISNUMBER(Q22),ISNUMBER(Q27),ISNUMBER(Q32),ISNUMBER(Q37)),SUM(O12,O17,O22,O27,O32,O37),"")</f>
        <v>736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62</v>
      </c>
      <c r="D41" s="102"/>
      <c r="E41" s="102"/>
      <c r="G41" s="92" t="s">
        <v>16</v>
      </c>
      <c r="H41" s="92"/>
      <c r="I41" s="39">
        <f>IF(ISNUMBER(I39),SUM(I11,I16,I21,I26,I31,I36,I39),"")</f>
        <v>0</v>
      </c>
      <c r="K41" s="36"/>
      <c r="L41" s="46" t="s">
        <v>24</v>
      </c>
      <c r="M41" s="102" t="s">
        <v>75</v>
      </c>
      <c r="N41" s="102"/>
      <c r="O41" s="102"/>
      <c r="Q41" s="92" t="s">
        <v>16</v>
      </c>
      <c r="R41" s="92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1" t="s">
        <v>52</v>
      </c>
      <c r="D42" s="101"/>
      <c r="E42" s="101"/>
      <c r="G42" s="44"/>
      <c r="H42" s="44"/>
      <c r="I42" s="44"/>
      <c r="K42" s="36"/>
      <c r="L42" s="46" t="s">
        <v>25</v>
      </c>
      <c r="M42" s="101" t="s">
        <v>52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0" t="s">
        <v>63</v>
      </c>
      <c r="D43" s="90"/>
      <c r="E43" s="90"/>
      <c r="F43" s="90"/>
      <c r="G43" s="90"/>
      <c r="H43" s="90"/>
      <c r="I43" s="46"/>
      <c r="J43" s="46"/>
      <c r="K43" s="46" t="s">
        <v>28</v>
      </c>
      <c r="L43" s="100" t="s">
        <v>61</v>
      </c>
      <c r="M43" s="100"/>
      <c r="O43" s="46" t="s">
        <v>25</v>
      </c>
      <c r="P43" s="90" t="s">
        <v>52</v>
      </c>
      <c r="Q43" s="90"/>
      <c r="R43" s="90"/>
      <c r="S43" s="9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0.4861111111111111</v>
      </c>
      <c r="D47" s="98"/>
      <c r="I47" s="9" t="s">
        <v>32</v>
      </c>
      <c r="J47" s="91">
        <v>10</v>
      </c>
      <c r="K47" s="91"/>
      <c r="P47" s="9" t="s">
        <v>33</v>
      </c>
      <c r="Q47" s="93">
        <v>42613</v>
      </c>
      <c r="R47" s="94"/>
      <c r="S47" s="94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95" t="s">
        <v>46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7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7"/>
      <c r="C57" s="88"/>
      <c r="D57" s="74"/>
      <c r="E57" s="87"/>
      <c r="F57" s="89"/>
      <c r="G57" s="89"/>
      <c r="H57" s="88"/>
      <c r="I57" s="74"/>
      <c r="J57" s="49"/>
      <c r="K57" s="68"/>
      <c r="L57" s="87"/>
      <c r="M57" s="88"/>
      <c r="N57" s="74"/>
      <c r="O57" s="87"/>
      <c r="P57" s="89"/>
      <c r="Q57" s="89"/>
      <c r="R57" s="88"/>
      <c r="S57" s="75"/>
    </row>
    <row r="58" spans="1:19" ht="21" customHeight="1">
      <c r="A58" s="67"/>
      <c r="B58" s="87"/>
      <c r="C58" s="88"/>
      <c r="D58" s="74"/>
      <c r="E58" s="87"/>
      <c r="F58" s="89"/>
      <c r="G58" s="89"/>
      <c r="H58" s="88"/>
      <c r="I58" s="74"/>
      <c r="J58" s="49"/>
      <c r="K58" s="68"/>
      <c r="L58" s="87"/>
      <c r="M58" s="88"/>
      <c r="N58" s="74"/>
      <c r="O58" s="87"/>
      <c r="P58" s="89"/>
      <c r="Q58" s="89"/>
      <c r="R58" s="8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8" ht="30" customHeight="1">
      <c r="A66" s="72"/>
      <c r="B66" s="73" t="s">
        <v>39</v>
      </c>
      <c r="C66" s="76" t="s">
        <v>64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I11:I12"/>
    <mergeCell ref="A23:B24"/>
    <mergeCell ref="A27:B27"/>
    <mergeCell ref="A15:B16"/>
    <mergeCell ref="A25:B26"/>
    <mergeCell ref="A22:B22"/>
    <mergeCell ref="A18:B19"/>
    <mergeCell ref="I16:I17"/>
    <mergeCell ref="K30:L31"/>
    <mergeCell ref="A33:B34"/>
    <mergeCell ref="I21:I22"/>
    <mergeCell ref="I26:I27"/>
    <mergeCell ref="A20:B21"/>
    <mergeCell ref="I31:I32"/>
    <mergeCell ref="K23:L24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28:L29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S16:S17"/>
    <mergeCell ref="R5:S5"/>
    <mergeCell ref="K8:L9"/>
    <mergeCell ref="K10:L11"/>
    <mergeCell ref="M5:M6"/>
    <mergeCell ref="K15:L16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2011-09-22T13:38:37Z</cp:lastPrinted>
  <dcterms:created xsi:type="dcterms:W3CDTF">2003-07-01T14:03:06Z</dcterms:created>
  <dcterms:modified xsi:type="dcterms:W3CDTF">2013-09-28T11:14:13Z</dcterms:modified>
  <cp:category/>
  <cp:version/>
  <cp:contentType/>
  <cp:contentStatus/>
</cp:coreProperties>
</file>