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<sst xmlns="http://schemas.openxmlformats.org/spreadsheetml/2006/main" count="176" uniqueCount="75">
  <si>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</si>
  <si>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</si>
  <si>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</si>
  <si>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</si>
  <si>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</si>
  <si>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</si>
  <si>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</si>
  <si>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</si>
  <si>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</si>
  <si>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</si>
  <si>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</si>
  <si>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</si>
  <si>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</si>
  <si>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</si>
  <si>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</si>
  <si>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</si>
  <si>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</si>
  <si>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</si>
  <si>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</si>
  <si>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</si>
  <si>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</si>
  <si>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</si>
  <si>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</si>
  <si>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</si>
  <si>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</si>
  <si>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</si>
  <si>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</si>
  <si>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</si>
  <si>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</si>
  <si>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</si>
  <si>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</si>
  <si>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</si>
  <si>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</si>
  <si>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</si>
  <si>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</si>
  <si>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</si>
  <si>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</si>
  <si>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</si>
  <si>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</si>
  <si>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</si>
  <si>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</si>
  <si>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</si>
  <si>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</si>
  <si>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</si>
  <si>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TJ SLAVOJ PLZEŇ "B"</t>
  </si>
  <si>
    <t>Tomanová</t>
  </si>
  <si>
    <t>Dana</t>
  </si>
  <si>
    <t>Bernardová</t>
  </si>
  <si>
    <t>Iveta</t>
  </si>
  <si>
    <t>Kuželková</t>
  </si>
  <si>
    <t>Jana</t>
  </si>
  <si>
    <t>Pittnerová</t>
  </si>
  <si>
    <t>Milena</t>
  </si>
  <si>
    <t>Knopfová</t>
  </si>
  <si>
    <t>Václava</t>
  </si>
  <si>
    <t>Kouříková</t>
  </si>
  <si>
    <t>Opatrný</t>
  </si>
  <si>
    <t>Jiří</t>
  </si>
  <si>
    <t>Vlček</t>
  </si>
  <si>
    <t>František</t>
  </si>
  <si>
    <t>Matoušek</t>
  </si>
  <si>
    <t>Jaroslav</t>
  </si>
  <si>
    <t>Muller</t>
  </si>
  <si>
    <t>Michal</t>
  </si>
  <si>
    <t>Hranáč</t>
  </si>
  <si>
    <t>Václav</t>
  </si>
  <si>
    <t>Mullerová</t>
  </si>
  <si>
    <t>Ljubica</t>
  </si>
  <si>
    <t>Konopíková Květa</t>
  </si>
  <si>
    <t>Hranáč Václav</t>
  </si>
  <si>
    <t>Kuželková Jana</t>
  </si>
  <si>
    <t>P-0031</t>
  </si>
  <si>
    <t>Ježová Ivana</t>
  </si>
  <si>
    <t>Bernardová Iveta</t>
  </si>
  <si>
    <t>17.9.2011 Kuželková 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</si>
</sst>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9" fillId="0" borderId="65" xfId="0" applyFont="1" applyBorder="1" applyAlignment="1" applyProtection="1">
      <alignment horizontal="center" vertical="center"/>
      <protection hidden="1"/>
    </xf>
    <xf numFmtId="0" fontId="9" fillId="0" borderId="66" xfId="0" applyFont="1" applyBorder="1" applyAlignment="1" applyProtection="1">
      <alignment horizontal="center" vertical="center"/>
      <protection hidden="1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4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14" fontId="5" fillId="0" borderId="76" xfId="0" applyNumberFormat="1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V10" sqref="V1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40803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88" t="s">
        <v>43</v>
      </c>
      <c r="C3" s="89"/>
      <c r="D3" s="89"/>
      <c r="E3" s="89"/>
      <c r="F3" s="89"/>
      <c r="G3" s="89"/>
      <c r="H3" s="89"/>
      <c r="I3" s="90"/>
      <c r="K3" s="38" t="s">
        <v>4</v>
      </c>
      <c r="L3" s="88" t="s">
        <v>44</v>
      </c>
      <c r="M3" s="88"/>
      <c r="N3" s="88"/>
      <c r="O3" s="88"/>
      <c r="P3" s="88"/>
      <c r="Q3" s="88"/>
      <c r="R3" s="88"/>
      <c r="S3" s="108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129</v>
      </c>
      <c r="E8" s="2">
        <v>44</v>
      </c>
      <c r="F8" s="2">
        <v>8</v>
      </c>
      <c r="G8" s="17">
        <f>IF(AND(ISBLANK(D8),ISBLANK(E8),ISBLANK(N8),ISBLANK(O8)),"",D8+E8)</f>
        <v>173</v>
      </c>
      <c r="H8" s="40" t="s">
        <v>23</v>
      </c>
      <c r="I8" s="18"/>
      <c r="K8" s="76" t="s">
        <v>56</v>
      </c>
      <c r="L8" s="77"/>
      <c r="M8" s="16">
        <v>1</v>
      </c>
      <c r="N8" s="1">
        <v>128</v>
      </c>
      <c r="O8" s="2">
        <v>79</v>
      </c>
      <c r="P8" s="2">
        <v>0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125</v>
      </c>
      <c r="E9" s="4">
        <v>45</v>
      </c>
      <c r="F9" s="4">
        <v>4</v>
      </c>
      <c r="G9" s="20">
        <f>IF(AND(ISBLANK(D9),ISBLANK(E9),ISBLANK(N9),ISBLANK(O9)),"",D9+E9)</f>
        <v>170</v>
      </c>
      <c r="H9" s="41" t="s">
        <v>23</v>
      </c>
      <c r="I9" s="18"/>
      <c r="K9" s="78"/>
      <c r="L9" s="79"/>
      <c r="M9" s="19">
        <v>2</v>
      </c>
      <c r="N9" s="3">
        <v>137</v>
      </c>
      <c r="O9" s="4">
        <v>53</v>
      </c>
      <c r="P9" s="4">
        <v>1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57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4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4">
        <f>IF(AND(ISNUMBER(G12),ISNUMBER(Q12)),IF(Q12&gt;G12,2,IF(G12=Q12,1,0)),"")</f>
        <v>2</v>
      </c>
    </row>
    <row r="12" spans="1:19" ht="15.75" customHeight="1" thickBot="1">
      <c r="A12" s="86">
        <v>14965</v>
      </c>
      <c r="B12" s="87"/>
      <c r="C12" s="25" t="s">
        <v>13</v>
      </c>
      <c r="D12" s="26">
        <f>IF(OR(ISNUMBER(G8),ISNUMBER(G9),ISNUMBER(G10),ISNUMBER(G11)),SUM(D8:D11),"")</f>
        <v>254</v>
      </c>
      <c r="E12" s="27">
        <f>IF(OR(ISNUMBER(G8),ISNUMBER(G9),ISNUMBER(G10),ISNUMBER(G11)),SUM(E8:E11),"")</f>
        <v>89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343</v>
      </c>
      <c r="H12" s="42" t="s">
        <v>23</v>
      </c>
      <c r="I12" s="85"/>
      <c r="K12" s="86">
        <v>19819</v>
      </c>
      <c r="L12" s="8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397</v>
      </c>
      <c r="R12" s="42" t="s">
        <v>23</v>
      </c>
      <c r="S12" s="85"/>
    </row>
    <row r="13" spans="1:19" ht="12.75" customHeight="1">
      <c r="A13" s="76" t="s">
        <v>47</v>
      </c>
      <c r="B13" s="77"/>
      <c r="C13" s="16">
        <v>1</v>
      </c>
      <c r="D13" s="1">
        <v>128</v>
      </c>
      <c r="E13" s="2">
        <v>35</v>
      </c>
      <c r="F13" s="2">
        <v>10</v>
      </c>
      <c r="G13" s="17">
        <f aca="true" t="shared" si="0" ref="G13:G36">IF(AND(ISBLANK(D13),ISBLANK(E13),ISBLANK(N13),ISBLANK(O13)),"",D13+E13)</f>
        <v>163</v>
      </c>
      <c r="H13" s="40" t="s">
        <v>23</v>
      </c>
      <c r="I13" s="18"/>
      <c r="K13" s="76" t="s">
        <v>58</v>
      </c>
      <c r="L13" s="77"/>
      <c r="M13" s="16">
        <v>1</v>
      </c>
      <c r="N13" s="1">
        <v>135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122</v>
      </c>
      <c r="E14" s="4">
        <v>61</v>
      </c>
      <c r="F14" s="4">
        <v>7</v>
      </c>
      <c r="G14" s="20">
        <f t="shared" si="0"/>
        <v>183</v>
      </c>
      <c r="H14" s="41" t="s">
        <v>23</v>
      </c>
      <c r="I14" s="18"/>
      <c r="K14" s="78"/>
      <c r="L14" s="79"/>
      <c r="M14" s="19">
        <v>2</v>
      </c>
      <c r="N14" s="3">
        <v>120</v>
      </c>
      <c r="O14" s="4">
        <v>52</v>
      </c>
      <c r="P14" s="4">
        <v>6</v>
      </c>
      <c r="Q14" s="20">
        <f t="shared" si="1"/>
        <v>172</v>
      </c>
      <c r="R14" s="41" t="s">
        <v>23</v>
      </c>
      <c r="S14" s="18"/>
    </row>
    <row r="15" spans="1:19" ht="12.75" customHeight="1" thickBot="1">
      <c r="A15" s="80" t="s">
        <v>48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59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4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4">
        <f>IF(AND(ISNUMBER(G17),ISNUMBER(Q17)),IF(Q17&gt;G17,2,IF(G17=Q17,1,0)),"")</f>
        <v>2</v>
      </c>
    </row>
    <row r="17" spans="1:19" ht="15.75" customHeight="1" thickBot="1">
      <c r="A17" s="86">
        <v>21507</v>
      </c>
      <c r="B17" s="87"/>
      <c r="C17" s="25" t="s">
        <v>13</v>
      </c>
      <c r="D17" s="26">
        <f>IF(OR(ISNUMBER(G13),ISNUMBER(G14),ISNUMBER(G15),ISNUMBER(G16)),SUM(D13:D16),"")</f>
        <v>250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17</v>
      </c>
      <c r="G17" s="28">
        <f>IF(OR(ISNUMBER(G13),ISNUMBER(G14),ISNUMBER(G15),ISNUMBER(G16)),SUM(G13:G16),"")</f>
        <v>346</v>
      </c>
      <c r="H17" s="42" t="s">
        <v>23</v>
      </c>
      <c r="I17" s="85"/>
      <c r="K17" s="86">
        <v>14082</v>
      </c>
      <c r="L17" s="87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361</v>
      </c>
      <c r="R17" s="42" t="s">
        <v>23</v>
      </c>
      <c r="S17" s="85"/>
    </row>
    <row r="18" spans="1:19" ht="12.75" customHeight="1">
      <c r="A18" s="76" t="s">
        <v>49</v>
      </c>
      <c r="B18" s="77"/>
      <c r="C18" s="16">
        <v>1</v>
      </c>
      <c r="D18" s="1">
        <v>141</v>
      </c>
      <c r="E18" s="2">
        <v>52</v>
      </c>
      <c r="F18" s="2">
        <v>4</v>
      </c>
      <c r="G18" s="17">
        <f>IF(AND(ISBLANK(D18),ISBLANK(E18),ISBLANK(N18),ISBLANK(O18)),"",D18+E18)</f>
        <v>193</v>
      </c>
      <c r="H18" s="40" t="s">
        <v>23</v>
      </c>
      <c r="I18" s="18"/>
      <c r="K18" s="76" t="s">
        <v>60</v>
      </c>
      <c r="L18" s="77"/>
      <c r="M18" s="16">
        <v>1</v>
      </c>
      <c r="N18" s="1">
        <v>140</v>
      </c>
      <c r="O18" s="2">
        <v>54</v>
      </c>
      <c r="P18" s="2">
        <v>5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63</v>
      </c>
      <c r="F19" s="4">
        <v>5</v>
      </c>
      <c r="G19" s="20">
        <f t="shared" si="0"/>
        <v>205</v>
      </c>
      <c r="H19" s="41" t="s">
        <v>23</v>
      </c>
      <c r="I19" s="18"/>
      <c r="K19" s="78"/>
      <c r="L19" s="79"/>
      <c r="M19" s="19">
        <v>2</v>
      </c>
      <c r="N19" s="3">
        <v>131</v>
      </c>
      <c r="O19" s="4">
        <v>44</v>
      </c>
      <c r="P19" s="4">
        <v>5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61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4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4">
        <f>IF(AND(ISNUMBER(G22),ISNUMBER(Q22)),IF(Q22&gt;G22,2,IF(G22=Q22,1,0)),"")</f>
        <v>0</v>
      </c>
    </row>
    <row r="22" spans="1:19" ht="15.75" customHeight="1" thickBot="1">
      <c r="A22" s="86">
        <v>10566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398</v>
      </c>
      <c r="H22" s="42" t="s">
        <v>23</v>
      </c>
      <c r="I22" s="85"/>
      <c r="K22" s="86">
        <v>4513</v>
      </c>
      <c r="L22" s="87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369</v>
      </c>
      <c r="R22" s="42" t="s">
        <v>23</v>
      </c>
      <c r="S22" s="85"/>
    </row>
    <row r="23" spans="1:19" ht="12.75" customHeight="1">
      <c r="A23" s="76" t="s">
        <v>51</v>
      </c>
      <c r="B23" s="77"/>
      <c r="C23" s="16">
        <v>1</v>
      </c>
      <c r="D23" s="1">
        <v>120</v>
      </c>
      <c r="E23" s="2">
        <v>48</v>
      </c>
      <c r="F23" s="2">
        <v>8</v>
      </c>
      <c r="G23" s="17">
        <f>IF(AND(ISBLANK(D23),ISBLANK(E23),ISBLANK(N23),ISBLANK(O23)),"",D23+E23)</f>
        <v>168</v>
      </c>
      <c r="H23" s="40" t="s">
        <v>23</v>
      </c>
      <c r="I23" s="18"/>
      <c r="K23" s="76" t="s">
        <v>62</v>
      </c>
      <c r="L23" s="77"/>
      <c r="M23" s="16">
        <v>1</v>
      </c>
      <c r="N23" s="1">
        <v>142</v>
      </c>
      <c r="O23" s="2">
        <v>50</v>
      </c>
      <c r="P23" s="2">
        <v>8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144</v>
      </c>
      <c r="E24" s="4">
        <v>61</v>
      </c>
      <c r="F24" s="4">
        <v>1</v>
      </c>
      <c r="G24" s="20">
        <f t="shared" si="0"/>
        <v>205</v>
      </c>
      <c r="H24" s="41" t="s">
        <v>23</v>
      </c>
      <c r="I24" s="18"/>
      <c r="K24" s="78"/>
      <c r="L24" s="79"/>
      <c r="M24" s="19">
        <v>2</v>
      </c>
      <c r="N24" s="3">
        <v>159</v>
      </c>
      <c r="O24" s="4">
        <v>44</v>
      </c>
      <c r="P24" s="4">
        <v>8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0" t="s">
        <v>52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63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4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4">
        <f>IF(AND(ISNUMBER(G27),ISNUMBER(Q27)),IF(Q27&gt;G27,2,IF(G27=Q27,1,0)),"")</f>
        <v>2</v>
      </c>
    </row>
    <row r="27" spans="1:19" ht="15.75" customHeight="1" thickBot="1">
      <c r="A27" s="86">
        <v>16753</v>
      </c>
      <c r="B27" s="87"/>
      <c r="C27" s="25" t="s">
        <v>13</v>
      </c>
      <c r="D27" s="26">
        <f>IF(OR(ISNUMBER(G23),ISNUMBER(G24),ISNUMBER(G25),ISNUMBER(G26)),SUM(D23:D26),"")</f>
        <v>264</v>
      </c>
      <c r="E27" s="27">
        <f>IF(OR(ISNUMBER(G23),ISNUMBER(G24),ISNUMBER(G25),ISNUMBER(G26)),SUM(E23:E26),"")</f>
        <v>109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373</v>
      </c>
      <c r="H27" s="42" t="s">
        <v>23</v>
      </c>
      <c r="I27" s="85"/>
      <c r="K27" s="86">
        <v>12602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395</v>
      </c>
      <c r="R27" s="42" t="s">
        <v>23</v>
      </c>
      <c r="S27" s="85"/>
    </row>
    <row r="28" spans="1:19" ht="12.75" customHeight="1">
      <c r="A28" s="76" t="s">
        <v>53</v>
      </c>
      <c r="B28" s="77"/>
      <c r="C28" s="16">
        <v>1</v>
      </c>
      <c r="D28" s="1">
        <v>146</v>
      </c>
      <c r="E28" s="2">
        <v>59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76" t="s">
        <v>64</v>
      </c>
      <c r="L28" s="77"/>
      <c r="M28" s="16">
        <v>1</v>
      </c>
      <c r="N28" s="1">
        <v>138</v>
      </c>
      <c r="O28" s="2">
        <v>54</v>
      </c>
      <c r="P28" s="2">
        <v>3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149</v>
      </c>
      <c r="E29" s="4">
        <v>63</v>
      </c>
      <c r="F29" s="4">
        <v>1</v>
      </c>
      <c r="G29" s="20">
        <f t="shared" si="0"/>
        <v>212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54</v>
      </c>
      <c r="P29" s="4">
        <v>3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80" t="s">
        <v>54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65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4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4">
        <f>IF(AND(ISNUMBER(G32),ISNUMBER(Q32)),IF(Q32&gt;G32,2,IF(G32=Q32,1,0)),"")</f>
        <v>0</v>
      </c>
    </row>
    <row r="32" spans="1:19" ht="15.75" customHeight="1" thickBot="1">
      <c r="A32" s="86">
        <v>10514</v>
      </c>
      <c r="B32" s="8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417</v>
      </c>
      <c r="H32" s="42" t="s">
        <v>23</v>
      </c>
      <c r="I32" s="85"/>
      <c r="K32" s="86">
        <v>15722</v>
      </c>
      <c r="L32" s="8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382</v>
      </c>
      <c r="R32" s="42" t="s">
        <v>23</v>
      </c>
      <c r="S32" s="85"/>
    </row>
    <row r="33" spans="1:19" ht="12.75" customHeight="1">
      <c r="A33" s="76" t="s">
        <v>55</v>
      </c>
      <c r="B33" s="77"/>
      <c r="C33" s="16">
        <v>1</v>
      </c>
      <c r="D33" s="1">
        <v>138</v>
      </c>
      <c r="E33" s="2">
        <v>59</v>
      </c>
      <c r="F33" s="2">
        <v>2</v>
      </c>
      <c r="G33" s="17">
        <f>IF(AND(ISBLANK(D33),ISBLANK(E33),ISBLANK(N33),ISBLANK(O33)),"",D33+E33)</f>
        <v>197</v>
      </c>
      <c r="H33" s="40" t="s">
        <v>23</v>
      </c>
      <c r="I33" s="18"/>
      <c r="K33" s="76" t="s">
        <v>66</v>
      </c>
      <c r="L33" s="77"/>
      <c r="M33" s="16">
        <v>1</v>
      </c>
      <c r="N33" s="1">
        <v>143</v>
      </c>
      <c r="O33" s="2">
        <v>53</v>
      </c>
      <c r="P33" s="2">
        <v>3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141</v>
      </c>
      <c r="E34" s="4">
        <v>68</v>
      </c>
      <c r="F34" s="4">
        <v>1</v>
      </c>
      <c r="G34" s="20">
        <f t="shared" si="0"/>
        <v>209</v>
      </c>
      <c r="H34" s="41" t="s">
        <v>23</v>
      </c>
      <c r="I34" s="18"/>
      <c r="K34" s="78"/>
      <c r="L34" s="79"/>
      <c r="M34" s="19">
        <v>2</v>
      </c>
      <c r="N34" s="3">
        <v>125</v>
      </c>
      <c r="O34" s="4">
        <v>71</v>
      </c>
      <c r="P34" s="4">
        <v>3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80" t="s">
        <v>48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67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4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4">
        <f>IF(AND(ISNUMBER(G37),ISNUMBER(Q37)),IF(Q37&gt;G37,2,IF(G37=Q37,1,0)),"")</f>
        <v>0</v>
      </c>
    </row>
    <row r="37" spans="1:19" ht="15.75" customHeight="1" thickBot="1">
      <c r="A37" s="86">
        <v>10564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127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406</v>
      </c>
      <c r="H37" s="43" t="s">
        <v>23</v>
      </c>
      <c r="I37" s="85"/>
      <c r="K37" s="86">
        <v>4523</v>
      </c>
      <c r="L37" s="87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392</v>
      </c>
      <c r="R37" s="43" t="s">
        <v>23</v>
      </c>
      <c r="S37" s="8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1625</v>
      </c>
      <c r="E39" s="33">
        <f>IF(OR(ISNUMBER(G12),ISNUMBER(G17),ISNUMBER(G22),ISNUMBER(G27),ISNUMBER(G32),ISNUMBER(G37)),SUM(E12,E17,E22,E27,E32,E37),"")</f>
        <v>658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2283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1634</v>
      </c>
      <c r="O39" s="33">
        <f>IF(OR(ISNUMBER(Q12),ISNUMBER(Q17),ISNUMBER(Q22),ISNUMBER(Q27),ISNUMBER(Q32),ISNUMBER(Q37)),SUM(O12,O17,O22,O27,O32,O37),"")</f>
        <v>662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2296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72</v>
      </c>
      <c r="C57" s="125"/>
      <c r="D57" s="74">
        <v>10515</v>
      </c>
      <c r="E57" s="124" t="s">
        <v>73</v>
      </c>
      <c r="F57" s="126"/>
      <c r="G57" s="126"/>
      <c r="H57" s="125"/>
      <c r="I57" s="74">
        <v>21507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K10:L11"/>
    <mergeCell ref="K28:L29"/>
    <mergeCell ref="K30:L31"/>
    <mergeCell ref="K32:L32"/>
    <mergeCell ref="K27:L27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D1:I1"/>
    <mergeCell ref="A5:B5"/>
    <mergeCell ref="A6:B6"/>
    <mergeCell ref="C5:C6"/>
    <mergeCell ref="D5:G5"/>
    <mergeCell ref="H5:I5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A15:B16"/>
    <mergeCell ref="K15:L1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Kuželkovi</cp:lastModifiedBy>
  <cp:lastPrinted>2006-08-02T21:01:19Z</cp:lastPrinted>
  <dcterms:created xsi:type="dcterms:W3CDTF">2003-07-01T14:03:06Z</dcterms:created>
  <dcterms:modified xsi:type="dcterms:W3CDTF">2011-09-17T19:16:10Z</dcterms:modified>
  <cp:category/>
  <cp:version/>
  <cp:contentType/>
  <cp:contentStatus/>
</cp:coreProperties>
</file>