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<sst xmlns="http://schemas.openxmlformats.org/spreadsheetml/2006/main" count="175" uniqueCount="70">
  <si>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</si>
  <si>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</si>
  <si>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</si>
  <si>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</si>
  <si>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</si>
  <si>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</si>
  <si>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</si>
  <si>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</si>
  <si>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</si>
  <si>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</si>
  <si>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</si>
  <si>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</si>
  <si>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</si>
  <si>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</si>
  <si>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</si>
  <si>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</si>
  <si>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</si>
  <si>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</si>
  <si>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</si>
  <si>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</si>
  <si>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</si>
  <si>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</si>
  <si>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</si>
  <si>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</si>
  <si>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</si>
  <si>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</si>
  <si>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</si>
  <si>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</si>
  <si>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</si>
  <si>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</si>
  <si>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</si>
  <si>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</si>
  <si>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</si>
  <si>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</si>
  <si>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</si>
  <si>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</si>
  <si>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</si>
  <si>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</si>
  <si>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</si>
  <si>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</si>
  <si>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</si>
  <si>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</si>
  <si>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</si>
  <si>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TJ - Sokol Újezd sv. Kříže "B"</t>
  </si>
  <si>
    <t>Sokol Díly</t>
  </si>
  <si>
    <t>Král</t>
  </si>
  <si>
    <t>Václav</t>
  </si>
  <si>
    <t>Miroslav</t>
  </si>
  <si>
    <t>Kuneš</t>
  </si>
  <si>
    <t>Slach</t>
  </si>
  <si>
    <t>Blažej</t>
  </si>
  <si>
    <t>Pivovarník</t>
  </si>
  <si>
    <t>Horvátová</t>
  </si>
  <si>
    <t>Věra</t>
  </si>
  <si>
    <t>Knopfová</t>
  </si>
  <si>
    <t>Václava</t>
  </si>
  <si>
    <t>Ochotný</t>
  </si>
  <si>
    <t>Jiří</t>
  </si>
  <si>
    <t>Sokol</t>
  </si>
  <si>
    <t>Jaroslav</t>
  </si>
  <si>
    <t>Jílek</t>
  </si>
  <si>
    <t>Zdeněk</t>
  </si>
  <si>
    <t>Dufek</t>
  </si>
  <si>
    <t>Jan</t>
  </si>
  <si>
    <t>Jílek Jaroslav</t>
  </si>
  <si>
    <t>P-0131</t>
  </si>
  <si>
    <t>Král Miroslav</t>
  </si>
  <si>
    <t>Kuneš Zdeněk</t>
  </si>
  <si>
    <t>13.11.2010, Jílek Jaroslav</t>
  </si>
  <si>
    <t>Náhradník: Knopfová Václava, r.č. - 10514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</si>
</sst>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0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40495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54</v>
      </c>
      <c r="B8" s="83"/>
      <c r="C8" s="16">
        <v>1</v>
      </c>
      <c r="D8" s="1">
        <v>144</v>
      </c>
      <c r="E8" s="2">
        <v>68</v>
      </c>
      <c r="F8" s="2">
        <v>2</v>
      </c>
      <c r="G8" s="17">
        <f>IF(AND(ISBLANK(D8),ISBLANK(E8),ISBLANK(N8),ISBLANK(O8)),"",D8+E8)</f>
        <v>212</v>
      </c>
      <c r="H8" s="40" t="s">
        <v>23</v>
      </c>
      <c r="I8" s="18"/>
      <c r="K8" s="82" t="s">
        <v>45</v>
      </c>
      <c r="L8" s="83"/>
      <c r="M8" s="16">
        <v>1</v>
      </c>
      <c r="N8" s="1">
        <v>134</v>
      </c>
      <c r="O8" s="2">
        <v>47</v>
      </c>
      <c r="P8" s="2">
        <v>8</v>
      </c>
      <c r="Q8" s="17">
        <f>IF(AND(ISBLANK(D8),ISBLANK(E8),ISBLANK(N8),ISBLANK(O8)),"",N8+O8)</f>
        <v>181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87</v>
      </c>
      <c r="F9" s="4">
        <v>1</v>
      </c>
      <c r="G9" s="20">
        <f>IF(AND(ISBLANK(D9),ISBLANK(E9),ISBLANK(N9),ISBLANK(O9)),"",D9+E9)</f>
        <v>228</v>
      </c>
      <c r="H9" s="41" t="s">
        <v>23</v>
      </c>
      <c r="I9" s="18"/>
      <c r="K9" s="84"/>
      <c r="L9" s="85"/>
      <c r="M9" s="19">
        <v>2</v>
      </c>
      <c r="N9" s="3">
        <v>132</v>
      </c>
      <c r="O9" s="4">
        <v>35</v>
      </c>
      <c r="P9" s="4">
        <v>14</v>
      </c>
      <c r="Q9" s="20">
        <f>IF(AND(ISBLANK(D9),ISBLANK(E9),ISBLANK(N9),ISBLANK(O9)),"",N9+O9)</f>
        <v>167</v>
      </c>
      <c r="R9" s="41" t="s">
        <v>23</v>
      </c>
      <c r="S9" s="18"/>
    </row>
    <row r="10" spans="1:19" ht="12.75" customHeight="1" thickBot="1">
      <c r="A10" s="76" t="s">
        <v>55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10514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155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440</v>
      </c>
      <c r="H12" s="42" t="s">
        <v>23</v>
      </c>
      <c r="I12" s="81"/>
      <c r="K12" s="86">
        <v>20164</v>
      </c>
      <c r="L12" s="87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82</v>
      </c>
      <c r="P12" s="27">
        <f>IF(OR(ISNUMBER(Q8),ISNUMBER(Q9),ISNUMBER(Q10),ISNUMBER(Q11)),SUM(P8:P11),"")</f>
        <v>22</v>
      </c>
      <c r="Q12" s="28">
        <f>IF(OR(ISNUMBER(Q8),ISNUMBER(Q9),ISNUMBER(Q10),ISNUMBER(Q11)),SUM(Q8:Q11),"")</f>
        <v>348</v>
      </c>
      <c r="R12" s="42" t="s">
        <v>23</v>
      </c>
      <c r="S12" s="81"/>
    </row>
    <row r="13" spans="1:19" ht="12.75" customHeight="1">
      <c r="A13" s="82" t="s">
        <v>56</v>
      </c>
      <c r="B13" s="83"/>
      <c r="C13" s="16">
        <v>1</v>
      </c>
      <c r="D13" s="1">
        <v>125</v>
      </c>
      <c r="E13" s="2">
        <v>44</v>
      </c>
      <c r="F13" s="2">
        <v>7</v>
      </c>
      <c r="G13" s="17">
        <f aca="true" t="shared" si="0" ref="G13:G36">IF(AND(ISBLANK(D13),ISBLANK(E13),ISBLANK(N13),ISBLANK(O13)),"",D13+E13)</f>
        <v>169</v>
      </c>
      <c r="H13" s="40" t="s">
        <v>23</v>
      </c>
      <c r="I13" s="18"/>
      <c r="K13" s="82" t="s">
        <v>45</v>
      </c>
      <c r="L13" s="83"/>
      <c r="M13" s="16">
        <v>1</v>
      </c>
      <c r="N13" s="1">
        <v>132</v>
      </c>
      <c r="O13" s="2">
        <v>52</v>
      </c>
      <c r="P13" s="2">
        <v>6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137</v>
      </c>
      <c r="E14" s="4">
        <v>62</v>
      </c>
      <c r="F14" s="4">
        <v>4</v>
      </c>
      <c r="G14" s="20">
        <f t="shared" si="0"/>
        <v>199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36</v>
      </c>
      <c r="P14" s="4">
        <v>7</v>
      </c>
      <c r="Q14" s="20">
        <f t="shared" si="1"/>
        <v>177</v>
      </c>
      <c r="R14" s="41" t="s">
        <v>23</v>
      </c>
      <c r="S14" s="18"/>
    </row>
    <row r="15" spans="1:19" ht="12.75" customHeight="1" thickBot="1">
      <c r="A15" s="76" t="s">
        <v>57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10522</v>
      </c>
      <c r="B17" s="87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368</v>
      </c>
      <c r="H17" s="42" t="s">
        <v>23</v>
      </c>
      <c r="I17" s="81"/>
      <c r="K17" s="86">
        <v>16768</v>
      </c>
      <c r="L17" s="87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88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361</v>
      </c>
      <c r="R17" s="42" t="s">
        <v>23</v>
      </c>
      <c r="S17" s="81"/>
    </row>
    <row r="18" spans="1:19" ht="12.75" customHeight="1">
      <c r="A18" s="82" t="s">
        <v>58</v>
      </c>
      <c r="B18" s="83"/>
      <c r="C18" s="16">
        <v>1</v>
      </c>
      <c r="D18" s="1">
        <v>144</v>
      </c>
      <c r="E18" s="2">
        <v>71</v>
      </c>
      <c r="F18" s="2">
        <v>1</v>
      </c>
      <c r="G18" s="17">
        <f>IF(AND(ISBLANK(D18),ISBLANK(E18),ISBLANK(N18),ISBLANK(O18)),"",D18+E18)</f>
        <v>215</v>
      </c>
      <c r="H18" s="40" t="s">
        <v>23</v>
      </c>
      <c r="I18" s="18"/>
      <c r="K18" s="82" t="s">
        <v>48</v>
      </c>
      <c r="L18" s="83"/>
      <c r="M18" s="16">
        <v>1</v>
      </c>
      <c r="N18" s="1">
        <v>137</v>
      </c>
      <c r="O18" s="2">
        <v>53</v>
      </c>
      <c r="P18" s="2">
        <v>7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54</v>
      </c>
      <c r="F19" s="4">
        <v>5</v>
      </c>
      <c r="G19" s="20">
        <f t="shared" si="0"/>
        <v>198</v>
      </c>
      <c r="H19" s="41" t="s">
        <v>23</v>
      </c>
      <c r="I19" s="18"/>
      <c r="K19" s="84"/>
      <c r="L19" s="85"/>
      <c r="M19" s="19">
        <v>2</v>
      </c>
      <c r="N19" s="3">
        <v>122</v>
      </c>
      <c r="O19" s="4">
        <v>35</v>
      </c>
      <c r="P19" s="4">
        <v>9</v>
      </c>
      <c r="Q19" s="20">
        <f t="shared" si="1"/>
        <v>157</v>
      </c>
      <c r="R19" s="41" t="s">
        <v>23</v>
      </c>
      <c r="S19" s="18"/>
    </row>
    <row r="20" spans="1:19" ht="12.75" customHeight="1" thickBot="1">
      <c r="A20" s="76" t="s">
        <v>59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10521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413</v>
      </c>
      <c r="H22" s="42" t="s">
        <v>23</v>
      </c>
      <c r="I22" s="81"/>
      <c r="K22" s="86">
        <v>3771</v>
      </c>
      <c r="L22" s="8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347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141</v>
      </c>
      <c r="E23" s="2">
        <v>52</v>
      </c>
      <c r="F23" s="2">
        <v>4</v>
      </c>
      <c r="G23" s="17">
        <f>IF(AND(ISBLANK(D23),ISBLANK(E23),ISBLANK(N23),ISBLANK(O23)),"",D23+E23)</f>
        <v>193</v>
      </c>
      <c r="H23" s="40" t="s">
        <v>23</v>
      </c>
      <c r="I23" s="18"/>
      <c r="K23" s="82" t="s">
        <v>49</v>
      </c>
      <c r="L23" s="83"/>
      <c r="M23" s="16">
        <v>1</v>
      </c>
      <c r="N23" s="1">
        <v>128</v>
      </c>
      <c r="O23" s="2">
        <v>62</v>
      </c>
      <c r="P23" s="2">
        <v>4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53</v>
      </c>
      <c r="F24" s="4">
        <v>3</v>
      </c>
      <c r="G24" s="20">
        <f t="shared" si="0"/>
        <v>201</v>
      </c>
      <c r="H24" s="41" t="s">
        <v>23</v>
      </c>
      <c r="I24" s="18"/>
      <c r="K24" s="84"/>
      <c r="L24" s="85"/>
      <c r="M24" s="19">
        <v>2</v>
      </c>
      <c r="N24" s="3">
        <v>124</v>
      </c>
      <c r="O24" s="4">
        <v>70</v>
      </c>
      <c r="P24" s="4">
        <v>0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59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3785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394</v>
      </c>
      <c r="H27" s="42" t="s">
        <v>23</v>
      </c>
      <c r="I27" s="81"/>
      <c r="K27" s="86">
        <v>3777</v>
      </c>
      <c r="L27" s="87"/>
      <c r="M27" s="25" t="s">
        <v>13</v>
      </c>
      <c r="N27" s="26">
        <f>IF(OR(ISNUMBER(Q23),ISNUMBER(Q24),ISNUMBER(Q25),ISNUMBER(Q26)),SUM(N23:N26),"")</f>
        <v>252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384</v>
      </c>
      <c r="R27" s="42" t="s">
        <v>23</v>
      </c>
      <c r="S27" s="81"/>
    </row>
    <row r="28" spans="1:19" ht="12.75" customHeight="1">
      <c r="A28" s="82" t="s">
        <v>48</v>
      </c>
      <c r="B28" s="83"/>
      <c r="C28" s="16">
        <v>1</v>
      </c>
      <c r="D28" s="1">
        <v>156</v>
      </c>
      <c r="E28" s="2">
        <v>69</v>
      </c>
      <c r="F28" s="2">
        <v>0</v>
      </c>
      <c r="G28" s="17">
        <f>IF(AND(ISBLANK(D28),ISBLANK(E28),ISBLANK(N28),ISBLANK(O28)),"",D28+E28)</f>
        <v>225</v>
      </c>
      <c r="H28" s="40" t="s">
        <v>23</v>
      </c>
      <c r="I28" s="18"/>
      <c r="K28" s="82" t="s">
        <v>51</v>
      </c>
      <c r="L28" s="83"/>
      <c r="M28" s="16">
        <v>1</v>
      </c>
      <c r="N28" s="1">
        <v>135</v>
      </c>
      <c r="O28" s="2">
        <v>60</v>
      </c>
      <c r="P28" s="2">
        <v>0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146</v>
      </c>
      <c r="E29" s="4">
        <v>52</v>
      </c>
      <c r="F29" s="4">
        <v>1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50</v>
      </c>
      <c r="P29" s="4">
        <v>5</v>
      </c>
      <c r="Q29" s="20">
        <f t="shared" si="1"/>
        <v>186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3791</v>
      </c>
      <c r="B32" s="8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423</v>
      </c>
      <c r="H32" s="42" t="s">
        <v>23</v>
      </c>
      <c r="I32" s="81"/>
      <c r="K32" s="86">
        <v>9291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110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381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142</v>
      </c>
      <c r="E33" s="2">
        <v>51</v>
      </c>
      <c r="F33" s="2">
        <v>5</v>
      </c>
      <c r="G33" s="17">
        <f>IF(AND(ISBLANK(D33),ISBLANK(E33),ISBLANK(N33),ISBLANK(O33)),"",D33+E33)</f>
        <v>193</v>
      </c>
      <c r="H33" s="40" t="s">
        <v>23</v>
      </c>
      <c r="I33" s="18"/>
      <c r="K33" s="82" t="s">
        <v>52</v>
      </c>
      <c r="L33" s="83"/>
      <c r="M33" s="16">
        <v>1</v>
      </c>
      <c r="N33" s="1">
        <v>138</v>
      </c>
      <c r="O33" s="2">
        <v>45</v>
      </c>
      <c r="P33" s="2">
        <v>6</v>
      </c>
      <c r="Q33" s="17">
        <f>IF(AND(ISBLANK(D33),ISBLANK(E33),ISBLANK(N33),ISBLANK(O33)),"",N33+O33)</f>
        <v>183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143</v>
      </c>
      <c r="E34" s="4">
        <v>44</v>
      </c>
      <c r="F34" s="4">
        <v>6</v>
      </c>
      <c r="G34" s="20">
        <f t="shared" si="0"/>
        <v>187</v>
      </c>
      <c r="H34" s="41" t="s">
        <v>23</v>
      </c>
      <c r="I34" s="18"/>
      <c r="K34" s="84"/>
      <c r="L34" s="85"/>
      <c r="M34" s="19">
        <v>2</v>
      </c>
      <c r="N34" s="3">
        <v>150</v>
      </c>
      <c r="O34" s="4">
        <v>59</v>
      </c>
      <c r="P34" s="4">
        <v>2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76" t="s">
        <v>63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3825</v>
      </c>
      <c r="B37" s="87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95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380</v>
      </c>
      <c r="H37" s="43" t="s">
        <v>23</v>
      </c>
      <c r="I37" s="81"/>
      <c r="K37" s="86">
        <v>4664</v>
      </c>
      <c r="L37" s="8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1711</v>
      </c>
      <c r="E39" s="33">
        <f>IF(OR(ISNUMBER(G12),ISNUMBER(G17),ISNUMBER(G22),ISNUMBER(G27),ISNUMBER(G32),ISNUMBER(G37)),SUM(E12,E17,E22,E27,E32,E37),"")</f>
        <v>707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1609</v>
      </c>
      <c r="O39" s="33">
        <f>IF(OR(ISNUMBER(Q12),ISNUMBER(Q17),ISNUMBER(Q22),ISNUMBER(Q27),ISNUMBER(Q32),ISNUMBER(Q37)),SUM(O12,O17,O22,O27,O32,O37),"")</f>
        <v>604</v>
      </c>
      <c r="P39" s="33">
        <f>IF(OR(ISNUMBER(Q12),ISNUMBER(Q17),ISNUMBER(Q22),ISNUMBER(Q27),ISNUMBER(Q32),ISNUMBER(Q37)),SUM(P12,P17,P22,P27,P32,P37),"")</f>
        <v>68</v>
      </c>
      <c r="Q39" s="34">
        <f>IF(OR(ISNUMBER(Q12),ISNUMBER(Q17),ISNUMBER(Q22),ISNUMBER(Q27),ISNUMBER(Q32),ISNUMBER(Q37)),SUM(Q12,Q17,Q22,Q27,Q32,Q37),"")</f>
        <v>2213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66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2010-11-13T13:57:12Z</cp:lastPrinted>
  <dcterms:created xsi:type="dcterms:W3CDTF">2003-07-01T14:03:06Z</dcterms:created>
  <dcterms:modified xsi:type="dcterms:W3CDTF">2010-09-03T10:35:32Z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