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<sst xmlns="http://schemas.openxmlformats.org/spreadsheetml/2006/main" count="115" uniqueCount="74">
  <si>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</si>
  <si>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</si>
  <si>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</si>
  <si>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</si>
  <si>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</si>
  <si>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</si>
  <si>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</si>
  <si>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</si>
  <si>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</si>
  <si>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</si>
  <si>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</si>
  <si>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</si>
  <si>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</si>
  <si>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</si>
  <si>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</si>
  <si>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</si>
  <si>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</si>
  <si>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</si>
  <si>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</si>
  <si>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</si>
  <si>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</si>
  <si>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</si>
  <si>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</si>
  <si>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</si>
  <si>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</si>
  <si>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</si>
  <si>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</si>
  <si>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</si>
  <si>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</si>
  <si>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</si>
  <si>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</si>
  <si>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</si>
  <si>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</si>
  <si>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</si>
  <si>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</si>
  <si>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</si>
  <si>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</si>
  <si>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</si>
  <si>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</si>
  <si>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</si>
  <si>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</si>
  <si>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nic</t>
  </si>
  <si>
    <t>žádné</t>
  </si>
  <si>
    <t>TJ Dobřany -  A</t>
  </si>
  <si>
    <t xml:space="preserve">Vojtěch </t>
  </si>
  <si>
    <t>Jiří</t>
  </si>
  <si>
    <t>Otto</t>
  </si>
  <si>
    <t>Pavel</t>
  </si>
  <si>
    <t>Kořan</t>
  </si>
  <si>
    <t>Baloun</t>
  </si>
  <si>
    <t>Sloup</t>
  </si>
  <si>
    <t>25.3.2017</t>
  </si>
  <si>
    <t>Dana</t>
  </si>
  <si>
    <t>Eva</t>
  </si>
  <si>
    <t>Václava</t>
  </si>
  <si>
    <t>Jan</t>
  </si>
  <si>
    <t>Iveta</t>
  </si>
  <si>
    <t>Petr</t>
  </si>
  <si>
    <t>Milena</t>
  </si>
  <si>
    <t>Kapicová</t>
  </si>
  <si>
    <t>Kunešová</t>
  </si>
  <si>
    <t>Knopfová</t>
  </si>
  <si>
    <t>Ebelender</t>
  </si>
  <si>
    <t>Bernardová</t>
  </si>
  <si>
    <t>Kouříková</t>
  </si>
  <si>
    <t>Kučera</t>
  </si>
  <si>
    <t>Pittnerová</t>
  </si>
  <si>
    <t>TJ Sokol Díly -  B</t>
  </si>
  <si>
    <t>Baloun Jiří</t>
  </si>
  <si>
    <t>Sloup Otto</t>
  </si>
  <si>
    <t>P-0285</t>
  </si>
  <si>
    <t>Pittnerová Milena</t>
  </si>
  <si>
    <t>25.3.2017 Sloup Otto v.r.</t>
  </si>
  <si>
    <t>1 start Jan Ebelender r.č.03567 platnost do 12.7.2017 nar.11.7.1958 náhradník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</si>
</sst>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177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177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4">
      <selection activeCell="X21" sqref="X2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 t="s">
        <v>51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43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67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48</v>
      </c>
      <c r="B8" s="107"/>
      <c r="C8" s="10">
        <v>1</v>
      </c>
      <c r="D8" s="11">
        <v>133</v>
      </c>
      <c r="E8" s="74">
        <v>0</v>
      </c>
      <c r="F8" s="66">
        <v>0</v>
      </c>
      <c r="G8" s="75">
        <f>IF(ISNUMBER(D8),SUM(D8:E8)," ")</f>
        <v>133</v>
      </c>
      <c r="H8" s="13">
        <f>IF(ISNUMBER(D8),IF(G8&gt;Q8,1,IF(G8=Q8,0.5,0))," ")</f>
        <v>1</v>
      </c>
      <c r="I8" s="14"/>
      <c r="J8" s="1"/>
      <c r="K8" s="106" t="s">
        <v>59</v>
      </c>
      <c r="L8" s="107"/>
      <c r="M8" s="10">
        <v>1</v>
      </c>
      <c r="N8" s="11">
        <v>132</v>
      </c>
      <c r="O8" s="74">
        <v>0</v>
      </c>
      <c r="P8" s="12">
        <v>0</v>
      </c>
      <c r="Q8" s="78">
        <f>IF(ISNUMBER(N8),SUM(N8:O8)," ")</f>
        <v>132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51</v>
      </c>
      <c r="F9" s="67">
        <v>2</v>
      </c>
      <c r="G9" s="75">
        <f>IF(ISNUMBER(E9),SUM(D9:E9)," ")</f>
        <v>51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68</v>
      </c>
      <c r="P9" s="17">
        <v>3</v>
      </c>
      <c r="Q9" s="75">
        <f>IF(ISNUMBER(O9),SUM(N9:O9)," ")</f>
        <v>68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0</v>
      </c>
      <c r="I10" s="14"/>
      <c r="J10" s="1"/>
      <c r="K10" s="110" t="s">
        <v>52</v>
      </c>
      <c r="L10" s="111"/>
      <c r="M10" s="15">
        <v>3</v>
      </c>
      <c r="N10" s="16">
        <v>147</v>
      </c>
      <c r="O10" s="73">
        <v>0</v>
      </c>
      <c r="P10" s="17">
        <v>0</v>
      </c>
      <c r="Q10" s="75">
        <f>IF(ISNUMBER(N10),SUM(N10:O10)," ")</f>
        <v>147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85</v>
      </c>
      <c r="F11" s="68">
        <v>3</v>
      </c>
      <c r="G11" s="77">
        <f>IF(ISNUMBER(E11),SUM(D11:E11)," ")</f>
        <v>85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53</v>
      </c>
      <c r="P11" s="20">
        <v>4</v>
      </c>
      <c r="Q11" s="77">
        <f>IF(ISNUMBER(O11),SUM(N11:O11)," ")</f>
        <v>53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18769</v>
      </c>
      <c r="B12" s="121"/>
      <c r="C12" s="22" t="s">
        <v>11</v>
      </c>
      <c r="D12" s="23">
        <f>IF(ISNUMBER(D8),SUM(D8:D11)," ")</f>
        <v>277</v>
      </c>
      <c r="E12" s="24">
        <f>IF(ISNUMBER(D8),SUM(E8:E11)," ")</f>
        <v>136</v>
      </c>
      <c r="F12" s="69">
        <f>IF(ISNUMBER(D8),SUM(F8:F11)," ")</f>
        <v>5</v>
      </c>
      <c r="G12" s="81">
        <f>IF(ISNUMBER(D8),SUM(G8:G11)," ")</f>
        <v>413</v>
      </c>
      <c r="H12" s="71">
        <f>IF(ISNUMBER(D8),SUM(H8:H11)," ")</f>
        <v>2</v>
      </c>
      <c r="I12" s="115"/>
      <c r="J12" s="1"/>
      <c r="K12" s="120">
        <v>5971</v>
      </c>
      <c r="L12" s="121"/>
      <c r="M12" s="22" t="s">
        <v>11</v>
      </c>
      <c r="N12" s="23">
        <f>IF(ISNUMBER(N8),SUM(N8:N11)," ")</f>
        <v>279</v>
      </c>
      <c r="O12" s="24">
        <f>IF(ISNUMBER(N8),SUM(O8:O11)," ")</f>
        <v>121</v>
      </c>
      <c r="P12" s="69">
        <f>IF(ISNUMBER(N8),SUM(P8:P11)," ")</f>
        <v>7</v>
      </c>
      <c r="Q12" s="81">
        <f>IF(ISNUMBER(N8),SUM(Q8:Q11)," ")</f>
        <v>400</v>
      </c>
      <c r="R12" s="71">
        <f>IF(ISNUMBER(N8),SUM(R8:R11)," ")</f>
        <v>2</v>
      </c>
      <c r="S12" s="115"/>
    </row>
    <row r="13" spans="1:19" ht="12.75" customHeight="1">
      <c r="A13" s="106" t="s">
        <v>49</v>
      </c>
      <c r="B13" s="107"/>
      <c r="C13" s="10">
        <v>1</v>
      </c>
      <c r="D13" s="11">
        <v>135</v>
      </c>
      <c r="E13" s="74">
        <v>0</v>
      </c>
      <c r="F13" s="12">
        <v>0</v>
      </c>
      <c r="G13" s="75">
        <f>IF(ISNUMBER(D13),SUM(D13:E13)," ")</f>
        <v>135</v>
      </c>
      <c r="H13" s="13">
        <f>IF(ISNUMBER(D13),IF(G13&gt;Q13,1,IF(G13=Q13,0.5,0))," ")</f>
        <v>0.5</v>
      </c>
      <c r="I13" s="14"/>
      <c r="J13" s="1"/>
      <c r="K13" s="106" t="s">
        <v>60</v>
      </c>
      <c r="L13" s="107"/>
      <c r="M13" s="10">
        <v>1</v>
      </c>
      <c r="N13" s="11">
        <v>135</v>
      </c>
      <c r="O13" s="74">
        <v>0</v>
      </c>
      <c r="P13" s="12">
        <v>0</v>
      </c>
      <c r="Q13" s="75">
        <f>IF(ISNUMBER(N13),SUM(N13:O13)," ")</f>
        <v>135</v>
      </c>
      <c r="R13" s="13">
        <f>IF(ISNUMBER(N13),IF(H13=1,0,IF(H13=0.5,0.5,1))," ")</f>
        <v>0.5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53</v>
      </c>
      <c r="F14" s="17">
        <v>2</v>
      </c>
      <c r="G14" s="75">
        <f>IF(ISNUMBER(E14),SUM(D14:E14)," ")</f>
        <v>53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49</v>
      </c>
      <c r="P14" s="17">
        <v>6</v>
      </c>
      <c r="Q14" s="75">
        <f>IF(ISNUMBER(O14),SUM(N14:O14)," ")</f>
        <v>49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132</v>
      </c>
      <c r="E15" s="73">
        <v>0</v>
      </c>
      <c r="F15" s="17">
        <v>0</v>
      </c>
      <c r="G15" s="75">
        <f>IF(ISNUMBER(D15),SUM(D15:E15)," ")</f>
        <v>132</v>
      </c>
      <c r="H15" s="18">
        <f>IF(ISNUMBER(D15),IF(G15&gt;Q15,1,IF(G15=Q15,0.5,0))," ")</f>
        <v>0</v>
      </c>
      <c r="I15" s="14"/>
      <c r="J15" s="1"/>
      <c r="K15" s="110" t="s">
        <v>53</v>
      </c>
      <c r="L15" s="111"/>
      <c r="M15" s="15">
        <v>3</v>
      </c>
      <c r="N15" s="16">
        <v>136</v>
      </c>
      <c r="O15" s="73">
        <v>0</v>
      </c>
      <c r="P15" s="17">
        <v>0</v>
      </c>
      <c r="Q15" s="75">
        <f>IF(ISNUMBER(N15),SUM(N15:O15)," ")</f>
        <v>136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54</v>
      </c>
      <c r="F16" s="20">
        <v>4</v>
      </c>
      <c r="G16" s="77">
        <f>IF(ISNUMBER(E16),SUM(D16:E16)," ")</f>
        <v>54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36</v>
      </c>
      <c r="P16" s="20">
        <v>10</v>
      </c>
      <c r="Q16" s="77">
        <f>IF(ISNUMBER(O16),SUM(N16:O16)," ")</f>
        <v>36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3566</v>
      </c>
      <c r="B17" s="121"/>
      <c r="C17" s="22" t="s">
        <v>11</v>
      </c>
      <c r="D17" s="23">
        <f>IF(ISNUMBER(D13),SUM(D13:D16)," ")</f>
        <v>267</v>
      </c>
      <c r="E17" s="24">
        <f>IF(ISNUMBER(D13),SUM(E13:E16)," ")</f>
        <v>107</v>
      </c>
      <c r="F17" s="69">
        <f>IF(ISNUMBER(D13),SUM(F13:F16)," ")</f>
        <v>6</v>
      </c>
      <c r="G17" s="81">
        <f>IF(ISNUMBER(D13),SUM(G13:G16)," ")</f>
        <v>374</v>
      </c>
      <c r="H17" s="71">
        <f>IF(ISNUMBER(D13),SUM(H13:H16)," ")</f>
        <v>2.5</v>
      </c>
      <c r="I17" s="115"/>
      <c r="J17" s="1"/>
      <c r="K17" s="120">
        <v>12603</v>
      </c>
      <c r="L17" s="121"/>
      <c r="M17" s="22" t="s">
        <v>11</v>
      </c>
      <c r="N17" s="23">
        <f>IF(ISNUMBER(N13),SUM(N13:N16)," ")</f>
        <v>271</v>
      </c>
      <c r="O17" s="24">
        <f>IF(ISNUMBER(N13),SUM(O13:O16)," ")</f>
        <v>85</v>
      </c>
      <c r="P17" s="69">
        <f>IF(ISNUMBER(N13),SUM(P13:P16)," ")</f>
        <v>16</v>
      </c>
      <c r="Q17" s="81">
        <f>IF(ISNUMBER(N13),SUM(Q13:Q16)," ")</f>
        <v>356</v>
      </c>
      <c r="R17" s="71">
        <f>IF(ISNUMBER(N13),SUM(R13:R16)," ")</f>
        <v>1.5</v>
      </c>
      <c r="S17" s="115"/>
    </row>
    <row r="18" spans="1:19" ht="12.75" customHeight="1">
      <c r="A18" s="106" t="s">
        <v>50</v>
      </c>
      <c r="B18" s="107"/>
      <c r="C18" s="10">
        <v>1</v>
      </c>
      <c r="D18" s="11">
        <v>141</v>
      </c>
      <c r="E18" s="74">
        <v>0</v>
      </c>
      <c r="F18" s="12">
        <v>0</v>
      </c>
      <c r="G18" s="75">
        <f>IF(ISNUMBER(D18),SUM(D18:E18)," ")</f>
        <v>141</v>
      </c>
      <c r="H18" s="13">
        <f>IF(ISNUMBER(D18),IF(G18&gt;Q18,1,IF(G18=Q18,0.5,0))," ")</f>
        <v>1</v>
      </c>
      <c r="I18" s="14"/>
      <c r="J18" s="1"/>
      <c r="K18" s="106" t="s">
        <v>61</v>
      </c>
      <c r="L18" s="107"/>
      <c r="M18" s="10">
        <v>1</v>
      </c>
      <c r="N18" s="11">
        <v>131</v>
      </c>
      <c r="O18" s="74">
        <v>0</v>
      </c>
      <c r="P18" s="12">
        <v>0</v>
      </c>
      <c r="Q18" s="75">
        <f>IF(ISNUMBER(N18),SUM(N18:O18)," ")</f>
        <v>131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50</v>
      </c>
      <c r="F19" s="17">
        <v>3</v>
      </c>
      <c r="G19" s="75">
        <f>IF(ISNUMBER(E19),SUM(D19:E19)," ")</f>
        <v>50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53</v>
      </c>
      <c r="P19" s="17">
        <v>2</v>
      </c>
      <c r="Q19" s="75">
        <f>IF(ISNUMBER(O19),SUM(N19:O19)," ")</f>
        <v>53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127</v>
      </c>
      <c r="E20" s="73">
        <v>0</v>
      </c>
      <c r="F20" s="17">
        <v>0</v>
      </c>
      <c r="G20" s="75">
        <f>IF(ISNUMBER(D20),SUM(D20:E20)," ")</f>
        <v>127</v>
      </c>
      <c r="H20" s="18">
        <f>IF(ISNUMBER(D20),IF(G20&gt;Q20,1,IF(G20=Q20,0.5,0))," ")</f>
        <v>1</v>
      </c>
      <c r="I20" s="14"/>
      <c r="J20" s="1"/>
      <c r="K20" s="110" t="s">
        <v>54</v>
      </c>
      <c r="L20" s="111"/>
      <c r="M20" s="15">
        <v>3</v>
      </c>
      <c r="N20" s="16">
        <v>125</v>
      </c>
      <c r="O20" s="73">
        <v>0</v>
      </c>
      <c r="P20" s="17">
        <v>0</v>
      </c>
      <c r="Q20" s="75">
        <f>IF(ISNUMBER(N20),SUM(N20:O20)," ")</f>
        <v>125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1</v>
      </c>
      <c r="G21" s="77">
        <f>IF(ISNUMBER(E21),SUM(D21:E21)," ")</f>
        <v>71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60</v>
      </c>
      <c r="P21" s="20">
        <v>3</v>
      </c>
      <c r="Q21" s="77">
        <f>IF(ISNUMBER(O21),SUM(N21:O21)," ")</f>
        <v>60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3569</v>
      </c>
      <c r="B22" s="121"/>
      <c r="C22" s="22" t="s">
        <v>11</v>
      </c>
      <c r="D22" s="23">
        <f>IF(ISNUMBER(D18),SUM(D18:D21)," ")</f>
        <v>268</v>
      </c>
      <c r="E22" s="24">
        <f>IF(ISNUMBER(D18),SUM(E18:E21)," ")</f>
        <v>121</v>
      </c>
      <c r="F22" s="69">
        <f>IF(ISNUMBER(D18),SUM(F18:F21)," ")</f>
        <v>4</v>
      </c>
      <c r="G22" s="81">
        <f>IF(ISNUMBER(D18),SUM(G18:G21)," ")</f>
        <v>389</v>
      </c>
      <c r="H22" s="71">
        <f>IF(ISNUMBER(D18),SUM(H18:H21)," ")</f>
        <v>3</v>
      </c>
      <c r="I22" s="115"/>
      <c r="J22" s="1"/>
      <c r="K22" s="120">
        <v>10514</v>
      </c>
      <c r="L22" s="121"/>
      <c r="M22" s="22" t="s">
        <v>11</v>
      </c>
      <c r="N22" s="23">
        <f>IF(ISNUMBER(N18),SUM(N18:N21)," ")</f>
        <v>256</v>
      </c>
      <c r="O22" s="24">
        <f>IF(ISNUMBER(N18),SUM(O18:O21)," ")</f>
        <v>113</v>
      </c>
      <c r="P22" s="69">
        <f>IF(ISNUMBER(N18),SUM(P18:P21)," ")</f>
        <v>5</v>
      </c>
      <c r="Q22" s="81">
        <f>IF(ISNUMBER(N18),SUM(Q18:Q21)," ")</f>
        <v>369</v>
      </c>
      <c r="R22" s="71">
        <f>IF(ISNUMBER(N18),SUM(R18:R21)," ")</f>
        <v>1</v>
      </c>
      <c r="S22" s="115"/>
    </row>
    <row r="23" spans="1:19" ht="12.75" customHeight="1">
      <c r="A23" s="106" t="s">
        <v>62</v>
      </c>
      <c r="B23" s="107"/>
      <c r="C23" s="10">
        <v>1</v>
      </c>
      <c r="D23" s="11">
        <v>150</v>
      </c>
      <c r="E23" s="74">
        <v>0</v>
      </c>
      <c r="F23" s="12">
        <v>0</v>
      </c>
      <c r="G23" s="75">
        <f>IF(ISNUMBER(D23),SUM(D23:E23)," ")</f>
        <v>150</v>
      </c>
      <c r="H23" s="13">
        <f>IF(ISNUMBER(D23),IF(G23&gt;Q23,1,IF(G23=Q23,0.5,0))," ")</f>
        <v>1</v>
      </c>
      <c r="I23" s="14"/>
      <c r="J23" s="1"/>
      <c r="K23" s="106" t="s">
        <v>63</v>
      </c>
      <c r="L23" s="107"/>
      <c r="M23" s="10">
        <v>1</v>
      </c>
      <c r="N23" s="11">
        <v>124</v>
      </c>
      <c r="O23" s="74">
        <v>0</v>
      </c>
      <c r="P23" s="12">
        <v>0</v>
      </c>
      <c r="Q23" s="75">
        <f>IF(ISNUMBER(N23),SUM(N23:O23)," ")</f>
        <v>124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62</v>
      </c>
      <c r="F24" s="17">
        <v>7</v>
      </c>
      <c r="G24" s="75">
        <f>IF(ISNUMBER(E24),SUM(D24:E24)," ")</f>
        <v>62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44</v>
      </c>
      <c r="P24" s="17">
        <v>10</v>
      </c>
      <c r="Q24" s="75">
        <f>IF(ISNUMBER(O24),SUM(N24:O24)," ")</f>
        <v>44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55</v>
      </c>
      <c r="B25" s="111"/>
      <c r="C25" s="15">
        <v>3</v>
      </c>
      <c r="D25" s="16">
        <v>145</v>
      </c>
      <c r="E25" s="73">
        <v>0</v>
      </c>
      <c r="F25" s="17">
        <v>0</v>
      </c>
      <c r="G25" s="75">
        <f>IF(ISNUMBER(D25),SUM(D25:E25)," ")</f>
        <v>145</v>
      </c>
      <c r="H25" s="18">
        <f>IF(ISNUMBER(D25),IF(G25&gt;Q25,1,IF(G25=Q25,0.5,0))," ")</f>
        <v>1</v>
      </c>
      <c r="I25" s="14"/>
      <c r="J25" s="1"/>
      <c r="K25" s="110" t="s">
        <v>56</v>
      </c>
      <c r="L25" s="111"/>
      <c r="M25" s="15">
        <v>3</v>
      </c>
      <c r="N25" s="16">
        <v>117</v>
      </c>
      <c r="O25" s="73">
        <v>0</v>
      </c>
      <c r="P25" s="17">
        <v>0</v>
      </c>
      <c r="Q25" s="75">
        <f>IF(ISNUMBER(N25),SUM(N25:O25)," ")</f>
        <v>117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79</v>
      </c>
      <c r="F26" s="20">
        <v>0</v>
      </c>
      <c r="G26" s="77">
        <f>IF(ISNUMBER(E26),SUM(D26:E26)," ")</f>
        <v>79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44</v>
      </c>
      <c r="P26" s="20">
        <v>4</v>
      </c>
      <c r="Q26" s="77">
        <f>IF(ISNUMBER(O26),SUM(N26:O26)," ")</f>
        <v>44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3567</v>
      </c>
      <c r="B27" s="121"/>
      <c r="C27" s="22" t="s">
        <v>11</v>
      </c>
      <c r="D27" s="23">
        <f>IF(ISNUMBER(D23),SUM(D23:D26)," ")</f>
        <v>295</v>
      </c>
      <c r="E27" s="24">
        <f>IF(ISNUMBER(D23),SUM(E23:E26)," ")</f>
        <v>141</v>
      </c>
      <c r="F27" s="69">
        <f>IF(ISNUMBER(D23),SUM(F23:F26)," ")</f>
        <v>7</v>
      </c>
      <c r="G27" s="81">
        <f>IF(ISNUMBER(D23),SUM(G23:G26)," ")</f>
        <v>436</v>
      </c>
      <c r="H27" s="71">
        <f>IF(ISNUMBER(D23),SUM(H23:H26)," ")</f>
        <v>4</v>
      </c>
      <c r="I27" s="115"/>
      <c r="J27" s="1"/>
      <c r="K27" s="120">
        <v>21507</v>
      </c>
      <c r="L27" s="121"/>
      <c r="M27" s="22" t="s">
        <v>11</v>
      </c>
      <c r="N27" s="23">
        <f>IF(ISNUMBER(N23),SUM(N23:N26)," ")</f>
        <v>241</v>
      </c>
      <c r="O27" s="24">
        <f>IF(ISNUMBER(N23),SUM(O23:O26)," ")</f>
        <v>88</v>
      </c>
      <c r="P27" s="69">
        <f>IF(ISNUMBER(N23),SUM(P23:P26)," ")</f>
        <v>14</v>
      </c>
      <c r="Q27" s="81">
        <f>IF(ISNUMBER(N23),SUM(Q23:Q26)," ")</f>
        <v>329</v>
      </c>
      <c r="R27" s="71">
        <f>IF(ISNUMBER(N23),SUM(R23:R26)," ")</f>
        <v>0</v>
      </c>
      <c r="S27" s="115"/>
    </row>
    <row r="28" spans="1:19" ht="12.75" customHeight="1">
      <c r="A28" s="106" t="s">
        <v>50</v>
      </c>
      <c r="B28" s="107"/>
      <c r="C28" s="10">
        <v>1</v>
      </c>
      <c r="D28" s="11">
        <v>124</v>
      </c>
      <c r="E28" s="74">
        <v>0</v>
      </c>
      <c r="F28" s="12">
        <v>0</v>
      </c>
      <c r="G28" s="75">
        <f>IF(ISNUMBER(D28),SUM(D28:E28)," ")</f>
        <v>124</v>
      </c>
      <c r="H28" s="13">
        <f>IF(ISNUMBER(D28),IF(G28&gt;Q28,1,IF(G28=Q28,0.5,0))," ")</f>
        <v>0</v>
      </c>
      <c r="I28" s="14"/>
      <c r="J28" s="1"/>
      <c r="K28" s="106" t="s">
        <v>64</v>
      </c>
      <c r="L28" s="107"/>
      <c r="M28" s="10">
        <v>1</v>
      </c>
      <c r="N28" s="11">
        <v>154</v>
      </c>
      <c r="O28" s="74">
        <v>0</v>
      </c>
      <c r="P28" s="12">
        <v>0</v>
      </c>
      <c r="Q28" s="75">
        <f>IF(ISNUMBER(N28),SUM(N28:O28)," ")</f>
        <v>154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62</v>
      </c>
      <c r="F29" s="17">
        <v>2</v>
      </c>
      <c r="G29" s="75">
        <f>IF(ISNUMBER(E29),SUM(D29:E29)," ")</f>
        <v>62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68</v>
      </c>
      <c r="P29" s="17">
        <v>1</v>
      </c>
      <c r="Q29" s="75">
        <f>IF(ISNUMBER(O29),SUM(N29:O29)," ")</f>
        <v>68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47</v>
      </c>
      <c r="B30" s="111"/>
      <c r="C30" s="15">
        <v>3</v>
      </c>
      <c r="D30" s="16">
        <v>125</v>
      </c>
      <c r="E30" s="73">
        <v>0</v>
      </c>
      <c r="F30" s="17">
        <v>0</v>
      </c>
      <c r="G30" s="75">
        <f>IF(ISNUMBER(D30),SUM(D30:E30)," ")</f>
        <v>125</v>
      </c>
      <c r="H30" s="18">
        <f>IF(ISNUMBER(D30),IF(G30&gt;Q30,1,IF(G30=Q30,0.5,0))," ")</f>
        <v>0</v>
      </c>
      <c r="I30" s="14"/>
      <c r="J30" s="1"/>
      <c r="K30" s="110" t="s">
        <v>56</v>
      </c>
      <c r="L30" s="111"/>
      <c r="M30" s="15">
        <v>3</v>
      </c>
      <c r="N30" s="16">
        <v>150</v>
      </c>
      <c r="O30" s="73">
        <v>0</v>
      </c>
      <c r="P30" s="17">
        <v>0</v>
      </c>
      <c r="Q30" s="75">
        <f>IF(ISNUMBER(N30),SUM(N30:O30)," ")</f>
        <v>150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1</v>
      </c>
      <c r="G31" s="77">
        <f>IF(ISNUMBER(E31),SUM(D31:E31)," ")</f>
        <v>72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44</v>
      </c>
      <c r="P31" s="20">
        <v>2</v>
      </c>
      <c r="Q31" s="77">
        <f>IF(ISNUMBER(O31),SUM(N31:O31)," ")</f>
        <v>44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4986</v>
      </c>
      <c r="B32" s="121"/>
      <c r="C32" s="22" t="s">
        <v>11</v>
      </c>
      <c r="D32" s="23">
        <f>IF(ISNUMBER(D28),SUM(D28:D31)," ")</f>
        <v>249</v>
      </c>
      <c r="E32" s="24">
        <f>IF(ISNUMBER(D28),SUM(E28:E31)," ")</f>
        <v>134</v>
      </c>
      <c r="F32" s="69">
        <f>IF(ISNUMBER(D28),SUM(F28:F31)," ")</f>
        <v>3</v>
      </c>
      <c r="G32" s="81">
        <f>IF(ISNUMBER(D28),SUM(G28:G31)," ")</f>
        <v>383</v>
      </c>
      <c r="H32" s="71">
        <f>IF(ISNUMBER(D28),SUM(H28:H31)," ")</f>
        <v>1</v>
      </c>
      <c r="I32" s="115"/>
      <c r="J32" s="1"/>
      <c r="K32" s="120">
        <v>10564</v>
      </c>
      <c r="L32" s="121"/>
      <c r="M32" s="22" t="s">
        <v>11</v>
      </c>
      <c r="N32" s="23">
        <f>IF(ISNUMBER(N28),SUM(N28:N31)," ")</f>
        <v>304</v>
      </c>
      <c r="O32" s="24">
        <f>IF(ISNUMBER(N28),SUM(O28:O31)," ")</f>
        <v>112</v>
      </c>
      <c r="P32" s="69">
        <f>IF(ISNUMBER(N28),SUM(P28:P31)," ")</f>
        <v>3</v>
      </c>
      <c r="Q32" s="81">
        <f>IF(ISNUMBER(N28),SUM(Q28:Q31)," ")</f>
        <v>416</v>
      </c>
      <c r="R32" s="71">
        <f>IF(ISNUMBER(N28),SUM(R28:R31)," ")</f>
        <v>3</v>
      </c>
      <c r="S32" s="115"/>
    </row>
    <row r="33" spans="1:19" ht="12.75" customHeight="1">
      <c r="A33" s="106" t="s">
        <v>65</v>
      </c>
      <c r="B33" s="107"/>
      <c r="C33" s="10">
        <v>1</v>
      </c>
      <c r="D33" s="11">
        <v>129</v>
      </c>
      <c r="E33" s="74">
        <v>0</v>
      </c>
      <c r="F33" s="12">
        <v>0</v>
      </c>
      <c r="G33" s="75">
        <f>IF(ISNUMBER(D33),SUM(D33:E33)," ")</f>
        <v>129</v>
      </c>
      <c r="H33" s="13">
        <f>IF(ISNUMBER(D33),IF(G33&gt;Q33,1,IF(G33=Q33,0.5,0))," ")</f>
        <v>0</v>
      </c>
      <c r="I33" s="14"/>
      <c r="J33" s="1"/>
      <c r="K33" s="106" t="s">
        <v>66</v>
      </c>
      <c r="L33" s="107"/>
      <c r="M33" s="10">
        <v>1</v>
      </c>
      <c r="N33" s="11">
        <v>135</v>
      </c>
      <c r="O33" s="74">
        <v>0</v>
      </c>
      <c r="P33" s="12">
        <v>0</v>
      </c>
      <c r="Q33" s="75">
        <f>IF(ISNUMBER(N33),SUM(N33:O33)," ")</f>
        <v>135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62</v>
      </c>
      <c r="F34" s="17">
        <v>2</v>
      </c>
      <c r="G34" s="75">
        <f>IF(ISNUMBER(E34),SUM(D34:E34)," ")</f>
        <v>62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71</v>
      </c>
      <c r="P34" s="17">
        <v>2</v>
      </c>
      <c r="Q34" s="75">
        <f>IF(ISNUMBER(O34),SUM(N34:O34)," ")</f>
        <v>71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57</v>
      </c>
      <c r="B35" s="111"/>
      <c r="C35" s="15">
        <v>3</v>
      </c>
      <c r="D35" s="16">
        <v>119</v>
      </c>
      <c r="E35" s="73">
        <v>0</v>
      </c>
      <c r="F35" s="17">
        <v>0</v>
      </c>
      <c r="G35" s="75">
        <f>IF(ISNUMBER(D35),SUM(D35:E35)," ")</f>
        <v>119</v>
      </c>
      <c r="H35" s="18">
        <f>IF(ISNUMBER(D35),IF(G35&gt;Q35,1,IF(G35=Q35,0.5,0))," ")</f>
        <v>0</v>
      </c>
      <c r="I35" s="14"/>
      <c r="J35" s="1"/>
      <c r="K35" s="110" t="s">
        <v>58</v>
      </c>
      <c r="L35" s="111"/>
      <c r="M35" s="15">
        <v>3</v>
      </c>
      <c r="N35" s="16">
        <v>139</v>
      </c>
      <c r="O35" s="73">
        <v>0</v>
      </c>
      <c r="P35" s="17">
        <v>0</v>
      </c>
      <c r="Q35" s="75">
        <f>IF(ISNUMBER(N35),SUM(N35:O35)," ")</f>
        <v>139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3</v>
      </c>
      <c r="G36" s="77">
        <f>IF(ISNUMBER(E36),SUM(D36:E36)," ")</f>
        <v>63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4</v>
      </c>
      <c r="Q36" s="77">
        <f>IF(ISNUMBER(O36),SUM(N36:O36)," ")</f>
        <v>62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12667</v>
      </c>
      <c r="B37" s="121"/>
      <c r="C37" s="22" t="s">
        <v>11</v>
      </c>
      <c r="D37" s="23">
        <f>IF(ISNUMBER(D33),SUM(D33:D36)," ")</f>
        <v>248</v>
      </c>
      <c r="E37" s="24">
        <f>IF(ISNUMBER(D33),SUM(E33:E36)," ")</f>
        <v>125</v>
      </c>
      <c r="F37" s="69">
        <f>IF(ISNUMBER(D33),SUM(F33:F36)," ")</f>
        <v>5</v>
      </c>
      <c r="G37" s="81">
        <f>IF(ISNUMBER(D33),SUM(G33:G36)," ")</f>
        <v>373</v>
      </c>
      <c r="H37" s="71">
        <f>IF(ISNUMBER(D33),SUM(H33:H36)," ")</f>
        <v>1</v>
      </c>
      <c r="I37" s="115"/>
      <c r="J37" s="1"/>
      <c r="K37" s="120">
        <v>16753</v>
      </c>
      <c r="L37" s="121"/>
      <c r="M37" s="22" t="s">
        <v>11</v>
      </c>
      <c r="N37" s="23">
        <f>IF(ISNUMBER(N33),SUM(N33:N36)," ")</f>
        <v>274</v>
      </c>
      <c r="O37" s="24">
        <f>IF(ISNUMBER(N33),SUM(O33:O36)," ")</f>
        <v>133</v>
      </c>
      <c r="P37" s="69">
        <f>IF(ISNUMBER(N33),SUM(P33:P36)," ")</f>
        <v>6</v>
      </c>
      <c r="Q37" s="81">
        <f>IF(ISNUMBER(N33),SUM(Q33:Q36)," ")</f>
        <v>407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1604</v>
      </c>
      <c r="E39" s="29">
        <f>IF(ISNUMBER($G39),SUM(E12,E17,E22,E27,E32,E37)," ")</f>
        <v>764</v>
      </c>
      <c r="F39" s="29">
        <f>IF(ISNUMBER($G39),SUM(F12,F17,F22,F27,F32,F37)," ")</f>
        <v>30</v>
      </c>
      <c r="G39" s="30">
        <f>IF(SUM($G$8:$G$37)+SUM($Q$8:$Q$37)&gt;0,SUM(G12,G17,G22,G27,G32,G37),"")</f>
        <v>2368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1625</v>
      </c>
      <c r="O39" s="29">
        <f>IF(ISNUMBER($G39),SUM(O12,O17,O22,O27,O32,O37),"")</f>
        <v>652</v>
      </c>
      <c r="P39" s="29">
        <f>IF(ISNUMBER($G39),SUM(P12,P17,P22,P27,P32,P37),"")</f>
        <v>51</v>
      </c>
      <c r="Q39" s="30">
        <f>IF(SUM($G$8:$G$37)+SUM($Q$8:$Q$37)&gt;0,SUM(Q12,Q17,Q22,Q27,Q32,Q37),"")</f>
        <v>2277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68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71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69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70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8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0.5729166666666666</v>
      </c>
      <c r="D47" s="116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43698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73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72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2017-03-25T12:35:46Z</cp:lastPrinted>
  <dcterms:created xsi:type="dcterms:W3CDTF">2005-07-26T20:23:27Z</dcterms:created>
  <dcterms:modified xsi:type="dcterms:W3CDTF">2017-03-25T12:39:40Z</dcterms:modified>
  <cp:category/>
  <cp:version/>
  <cp:contentType/>
  <cp:contentStatus/>
</cp:coreProperties>
</file>