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<sst xmlns="http://schemas.openxmlformats.org/spreadsheetml/2006/main" count="179" uniqueCount="73">
  <si>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</si>
  <si>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</si>
  <si>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</si>
  <si>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</si>
  <si>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</si>
  <si>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</si>
  <si>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</si>
  <si>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</si>
  <si>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</si>
  <si>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</si>
  <si>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</si>
  <si>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</si>
  <si>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</si>
  <si>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</si>
  <si>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</si>
  <si>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</si>
  <si>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</si>
  <si>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</si>
  <si>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</si>
  <si>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</si>
  <si>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</si>
  <si>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</si>
  <si>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</si>
  <si>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</si>
  <si>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</si>
  <si>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</si>
  <si>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</si>
  <si>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</si>
  <si>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</si>
  <si>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</si>
  <si>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</si>
  <si>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</si>
  <si>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</si>
  <si>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</si>
  <si>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</si>
  <si>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</si>
  <si>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</si>
  <si>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</si>
  <si>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</si>
  <si>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</si>
  <si>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</si>
  <si>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</si>
  <si>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</si>
  <si>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</si>
  <si>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TJ Slavoj Plzeň "A"</t>
  </si>
  <si>
    <t>Baloun Jiří</t>
  </si>
  <si>
    <t>Sloup Otto</t>
  </si>
  <si>
    <t>II/0495</t>
  </si>
  <si>
    <t>žádné</t>
  </si>
  <si>
    <t>30.11.2013  Sloup Otto v.r.</t>
  </si>
  <si>
    <t>Sloup</t>
  </si>
  <si>
    <t>Pavel</t>
  </si>
  <si>
    <t>Kořan</t>
  </si>
  <si>
    <t>Vojtěch</t>
  </si>
  <si>
    <t>Otto</t>
  </si>
  <si>
    <t>Kučera</t>
  </si>
  <si>
    <t>Petr</t>
  </si>
  <si>
    <t>Jan</t>
  </si>
  <si>
    <t>Dvořák</t>
  </si>
  <si>
    <t>Josef</t>
  </si>
  <si>
    <t>Findejs</t>
  </si>
  <si>
    <t>Milan</t>
  </si>
  <si>
    <t>Opatrný</t>
  </si>
  <si>
    <t>Jiří</t>
  </si>
  <si>
    <t>Kreutzer</t>
  </si>
  <si>
    <t>Ljubica</t>
  </si>
  <si>
    <t>Müllerová</t>
  </si>
  <si>
    <t>Hořejší</t>
  </si>
  <si>
    <t>Müller</t>
  </si>
  <si>
    <t>Michal</t>
  </si>
  <si>
    <t>Müller Michal</t>
  </si>
  <si>
    <t>nic</t>
  </si>
  <si>
    <t>Kořan Vojtěch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</si>
</sst>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3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41608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50</v>
      </c>
      <c r="B8" s="77"/>
      <c r="C8" s="16">
        <v>1</v>
      </c>
      <c r="D8" s="1">
        <v>141</v>
      </c>
      <c r="E8" s="2">
        <v>76</v>
      </c>
      <c r="F8" s="2">
        <v>0</v>
      </c>
      <c r="G8" s="17">
        <f>IF(AND(ISBLANK(D8),ISBLANK(E8),ISBLANK(N8),ISBLANK(O8)),"",D8+E8)</f>
        <v>217</v>
      </c>
      <c r="H8" s="40" t="s">
        <v>23</v>
      </c>
      <c r="I8" s="18"/>
      <c r="K8" s="76" t="s">
        <v>60</v>
      </c>
      <c r="L8" s="77"/>
      <c r="M8" s="16">
        <v>1</v>
      </c>
      <c r="N8" s="1">
        <v>142</v>
      </c>
      <c r="O8" s="2">
        <v>63</v>
      </c>
      <c r="P8" s="2">
        <v>3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141</v>
      </c>
      <c r="E9" s="4">
        <v>63</v>
      </c>
      <c r="F9" s="4">
        <v>4</v>
      </c>
      <c r="G9" s="20">
        <f>IF(AND(ISBLANK(D9),ISBLANK(E9),ISBLANK(N9),ISBLANK(O9)),"",D9+E9)</f>
        <v>204</v>
      </c>
      <c r="H9" s="41" t="s">
        <v>23</v>
      </c>
      <c r="I9" s="18"/>
      <c r="K9" s="78"/>
      <c r="L9" s="79"/>
      <c r="M9" s="19">
        <v>2</v>
      </c>
      <c r="N9" s="3">
        <v>140</v>
      </c>
      <c r="O9" s="4">
        <v>66</v>
      </c>
      <c r="P9" s="4">
        <v>5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82" t="s">
        <v>51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4986</v>
      </c>
      <c r="B12" s="87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139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421</v>
      </c>
      <c r="H12" s="42" t="s">
        <v>23</v>
      </c>
      <c r="I12" s="81"/>
      <c r="K12" s="86">
        <v>13631</v>
      </c>
      <c r="L12" s="87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129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411</v>
      </c>
      <c r="R12" s="42" t="s">
        <v>23</v>
      </c>
      <c r="S12" s="81"/>
    </row>
    <row r="13" spans="1:19" ht="12.75" customHeight="1">
      <c r="A13" s="76" t="s">
        <v>55</v>
      </c>
      <c r="B13" s="77"/>
      <c r="C13" s="16">
        <v>1</v>
      </c>
      <c r="D13" s="1">
        <v>138</v>
      </c>
      <c r="E13" s="2">
        <v>72</v>
      </c>
      <c r="F13" s="2">
        <v>4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76" t="s">
        <v>62</v>
      </c>
      <c r="L13" s="77"/>
      <c r="M13" s="16">
        <v>1</v>
      </c>
      <c r="N13" s="1">
        <v>141</v>
      </c>
      <c r="O13" s="2">
        <v>60</v>
      </c>
      <c r="P13" s="2">
        <v>3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148</v>
      </c>
      <c r="E14" s="4">
        <v>51</v>
      </c>
      <c r="F14" s="4">
        <v>3</v>
      </c>
      <c r="G14" s="20">
        <f t="shared" si="0"/>
        <v>199</v>
      </c>
      <c r="H14" s="41" t="s">
        <v>23</v>
      </c>
      <c r="I14" s="18"/>
      <c r="K14" s="78"/>
      <c r="L14" s="79"/>
      <c r="M14" s="19">
        <v>2</v>
      </c>
      <c r="N14" s="3">
        <v>144</v>
      </c>
      <c r="O14" s="4">
        <v>71</v>
      </c>
      <c r="P14" s="4">
        <v>2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82" t="s">
        <v>57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16788</v>
      </c>
      <c r="B17" s="87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409</v>
      </c>
      <c r="H17" s="42" t="s">
        <v>23</v>
      </c>
      <c r="I17" s="81"/>
      <c r="K17" s="86">
        <v>19819</v>
      </c>
      <c r="L17" s="87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416</v>
      </c>
      <c r="R17" s="42" t="s">
        <v>23</v>
      </c>
      <c r="S17" s="81"/>
    </row>
    <row r="18" spans="1:19" ht="12.75" customHeight="1">
      <c r="A18" s="76" t="s">
        <v>58</v>
      </c>
      <c r="B18" s="77"/>
      <c r="C18" s="16">
        <v>1</v>
      </c>
      <c r="D18" s="1">
        <v>125</v>
      </c>
      <c r="E18" s="2">
        <v>63</v>
      </c>
      <c r="F18" s="2">
        <v>2</v>
      </c>
      <c r="G18" s="17">
        <f>IF(AND(ISBLANK(D18),ISBLANK(E18),ISBLANK(N18),ISBLANK(O18)),"",D18+E18)</f>
        <v>188</v>
      </c>
      <c r="H18" s="40" t="s">
        <v>23</v>
      </c>
      <c r="I18" s="18"/>
      <c r="K18" s="76" t="s">
        <v>64</v>
      </c>
      <c r="L18" s="77"/>
      <c r="M18" s="16">
        <v>1</v>
      </c>
      <c r="N18" s="1">
        <v>145</v>
      </c>
      <c r="O18" s="2">
        <v>54</v>
      </c>
      <c r="P18" s="2">
        <v>4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141</v>
      </c>
      <c r="E19" s="4">
        <v>68</v>
      </c>
      <c r="F19" s="4">
        <v>1</v>
      </c>
      <c r="G19" s="20">
        <f t="shared" si="0"/>
        <v>209</v>
      </c>
      <c r="H19" s="41" t="s">
        <v>23</v>
      </c>
      <c r="I19" s="18"/>
      <c r="K19" s="78"/>
      <c r="L19" s="79"/>
      <c r="M19" s="19">
        <v>2</v>
      </c>
      <c r="N19" s="3">
        <v>133</v>
      </c>
      <c r="O19" s="4">
        <v>61</v>
      </c>
      <c r="P19" s="4">
        <v>1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82" t="s">
        <v>59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3588</v>
      </c>
      <c r="B22" s="87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397</v>
      </c>
      <c r="H22" s="42" t="s">
        <v>23</v>
      </c>
      <c r="I22" s="81"/>
      <c r="K22" s="86">
        <v>18908</v>
      </c>
      <c r="L22" s="87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393</v>
      </c>
      <c r="R22" s="42" t="s">
        <v>23</v>
      </c>
      <c r="S22" s="81"/>
    </row>
    <row r="23" spans="1:19" ht="12.75" customHeight="1">
      <c r="A23" s="76" t="s">
        <v>52</v>
      </c>
      <c r="B23" s="77"/>
      <c r="C23" s="16">
        <v>1</v>
      </c>
      <c r="D23" s="1">
        <v>127</v>
      </c>
      <c r="E23" s="2">
        <v>44</v>
      </c>
      <c r="F23" s="2">
        <v>7</v>
      </c>
      <c r="G23" s="17">
        <f>IF(AND(ISBLANK(D23),ISBLANK(E23),ISBLANK(N23),ISBLANK(O23)),"",D23+E23)</f>
        <v>171</v>
      </c>
      <c r="H23" s="40" t="s">
        <v>23</v>
      </c>
      <c r="I23" s="18"/>
      <c r="K23" s="76" t="s">
        <v>66</v>
      </c>
      <c r="L23" s="77"/>
      <c r="M23" s="16">
        <v>1</v>
      </c>
      <c r="N23" s="1">
        <v>140</v>
      </c>
      <c r="O23" s="2">
        <v>85</v>
      </c>
      <c r="P23" s="2">
        <v>0</v>
      </c>
      <c r="Q23" s="17">
        <f>IF(AND(ISBLANK(D23),ISBLANK(E23),ISBLANK(N23),ISBLANK(O23)),"",N23+O23)</f>
        <v>225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125</v>
      </c>
      <c r="E24" s="4">
        <v>63</v>
      </c>
      <c r="F24" s="4">
        <v>2</v>
      </c>
      <c r="G24" s="20">
        <f t="shared" si="0"/>
        <v>188</v>
      </c>
      <c r="H24" s="41" t="s">
        <v>23</v>
      </c>
      <c r="I24" s="18"/>
      <c r="K24" s="78"/>
      <c r="L24" s="79"/>
      <c r="M24" s="19">
        <v>2</v>
      </c>
      <c r="N24" s="3">
        <v>148</v>
      </c>
      <c r="O24" s="4">
        <v>62</v>
      </c>
      <c r="P24" s="4">
        <v>4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82" t="s">
        <v>53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65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18769</v>
      </c>
      <c r="B27" s="87"/>
      <c r="C27" s="25" t="s">
        <v>13</v>
      </c>
      <c r="D27" s="26">
        <f>IF(OR(ISNUMBER(G23),ISNUMBER(G24),ISNUMBER(G25),ISNUMBER(G26)),SUM(D23:D26),"")</f>
        <v>252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359</v>
      </c>
      <c r="H27" s="42" t="s">
        <v>23</v>
      </c>
      <c r="I27" s="81"/>
      <c r="K27" s="86">
        <v>4523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147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435</v>
      </c>
      <c r="R27" s="42" t="s">
        <v>23</v>
      </c>
      <c r="S27" s="81"/>
    </row>
    <row r="28" spans="1:19" ht="12.75" customHeight="1">
      <c r="A28" s="76" t="s">
        <v>50</v>
      </c>
      <c r="B28" s="77"/>
      <c r="C28" s="16">
        <v>1</v>
      </c>
      <c r="D28" s="1">
        <v>142</v>
      </c>
      <c r="E28" s="2">
        <v>43</v>
      </c>
      <c r="F28" s="2">
        <v>7</v>
      </c>
      <c r="G28" s="17">
        <f>IF(AND(ISBLANK(D28),ISBLANK(E28),ISBLANK(N28),ISBLANK(O28)),"",D28+E28)</f>
        <v>185</v>
      </c>
      <c r="H28" s="40" t="s">
        <v>23</v>
      </c>
      <c r="I28" s="18"/>
      <c r="K28" s="76" t="s">
        <v>67</v>
      </c>
      <c r="L28" s="77"/>
      <c r="M28" s="16">
        <v>1</v>
      </c>
      <c r="N28" s="1">
        <v>121</v>
      </c>
      <c r="O28" s="2">
        <v>52</v>
      </c>
      <c r="P28" s="2">
        <v>3</v>
      </c>
      <c r="Q28" s="17">
        <f>IF(AND(ISBLANK(D28),ISBLANK(E28),ISBLANK(N28),ISBLANK(O28)),"",N28+O28)</f>
        <v>173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130</v>
      </c>
      <c r="E29" s="4">
        <v>71</v>
      </c>
      <c r="F29" s="4">
        <v>3</v>
      </c>
      <c r="G29" s="20">
        <f t="shared" si="0"/>
        <v>201</v>
      </c>
      <c r="H29" s="41" t="s">
        <v>23</v>
      </c>
      <c r="I29" s="18"/>
      <c r="K29" s="78"/>
      <c r="L29" s="79"/>
      <c r="M29" s="19">
        <v>2</v>
      </c>
      <c r="N29" s="3">
        <v>147</v>
      </c>
      <c r="O29" s="4">
        <v>71</v>
      </c>
      <c r="P29" s="4">
        <v>0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82" t="s">
        <v>54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3569</v>
      </c>
      <c r="B32" s="87"/>
      <c r="C32" s="25" t="s">
        <v>13</v>
      </c>
      <c r="D32" s="26">
        <f>IF(OR(ISNUMBER(G28),ISNUMBER(G29),ISNUMBER(G30),ISNUMBER(G31)),SUM(D28:D31),"")</f>
        <v>272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386</v>
      </c>
      <c r="H32" s="42" t="s">
        <v>23</v>
      </c>
      <c r="I32" s="81"/>
      <c r="K32" s="86">
        <v>5652</v>
      </c>
      <c r="L32" s="87"/>
      <c r="M32" s="25" t="s">
        <v>13</v>
      </c>
      <c r="N32" s="26">
        <f>IF(OR(ISNUMBER(Q28),ISNUMBER(Q29),ISNUMBER(Q30),ISNUMBER(Q31)),SUM(N28:N31),"")</f>
        <v>268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391</v>
      </c>
      <c r="R32" s="42" t="s">
        <v>23</v>
      </c>
      <c r="S32" s="81"/>
    </row>
    <row r="33" spans="1:19" ht="12.75" customHeight="1">
      <c r="A33" s="76" t="s">
        <v>55</v>
      </c>
      <c r="B33" s="77"/>
      <c r="C33" s="16">
        <v>1</v>
      </c>
      <c r="D33" s="1">
        <v>130</v>
      </c>
      <c r="E33" s="2">
        <v>72</v>
      </c>
      <c r="F33" s="2">
        <v>0</v>
      </c>
      <c r="G33" s="17">
        <f>IF(AND(ISBLANK(D33),ISBLANK(E33),ISBLANK(N33),ISBLANK(O33)),"",D33+E33)</f>
        <v>202</v>
      </c>
      <c r="H33" s="40" t="s">
        <v>23</v>
      </c>
      <c r="I33" s="18"/>
      <c r="K33" s="76" t="s">
        <v>68</v>
      </c>
      <c r="L33" s="77"/>
      <c r="M33" s="16">
        <v>1</v>
      </c>
      <c r="N33" s="1">
        <v>148</v>
      </c>
      <c r="O33" s="2">
        <v>70</v>
      </c>
      <c r="P33" s="2">
        <v>2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150</v>
      </c>
      <c r="E34" s="4">
        <v>70</v>
      </c>
      <c r="F34" s="4">
        <v>2</v>
      </c>
      <c r="G34" s="20">
        <f t="shared" si="0"/>
        <v>220</v>
      </c>
      <c r="H34" s="41" t="s">
        <v>23</v>
      </c>
      <c r="I34" s="18"/>
      <c r="K34" s="78"/>
      <c r="L34" s="79"/>
      <c r="M34" s="19">
        <v>2</v>
      </c>
      <c r="N34" s="3">
        <v>142</v>
      </c>
      <c r="O34" s="4">
        <v>76</v>
      </c>
      <c r="P34" s="4">
        <v>0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82" t="s">
        <v>56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12667</v>
      </c>
      <c r="B37" s="87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422</v>
      </c>
      <c r="H37" s="43" t="s">
        <v>23</v>
      </c>
      <c r="I37" s="81"/>
      <c r="K37" s="86">
        <v>12602</v>
      </c>
      <c r="L37" s="87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146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1638</v>
      </c>
      <c r="E39" s="33">
        <f>IF(OR(ISNUMBER(G12),ISNUMBER(G17),ISNUMBER(G22),ISNUMBER(G27),ISNUMBER(G32),ISNUMBER(G37)),SUM(E12,E17,E22,E27,E32,E37),"")</f>
        <v>756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2394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1691</v>
      </c>
      <c r="O39" s="33">
        <f>IF(OR(ISNUMBER(Q12),ISNUMBER(Q17),ISNUMBER(Q22),ISNUMBER(Q27),ISNUMBER(Q32),ISNUMBER(Q37)),SUM(O12,O17,O22,O27,O32,O37),"")</f>
        <v>791</v>
      </c>
      <c r="P39" s="33">
        <f>IF(OR(ISNUMBER(Q12),ISNUMBER(Q17),ISNUMBER(Q22),ISNUMBER(Q27),ISNUMBER(Q32),ISNUMBER(Q37)),SUM(P12,P17,P22,P27,P32,P37),"")</f>
        <v>27</v>
      </c>
      <c r="Q39" s="34">
        <f>IF(OR(ISNUMBER(Q12),ISNUMBER(Q17),ISNUMBER(Q22),ISNUMBER(Q27),ISNUMBER(Q32),ISNUMBER(Q37)),SUM(Q12,Q17,Q22,Q27,Q32,Q37),"")</f>
        <v>2482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0.5694444444444444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45</v>
      </c>
      <c r="C57" s="125"/>
      <c r="D57" s="74">
        <v>3566</v>
      </c>
      <c r="E57" s="124" t="s">
        <v>72</v>
      </c>
      <c r="F57" s="126"/>
      <c r="G57" s="126"/>
      <c r="H57" s="125"/>
      <c r="I57" s="74">
        <v>18769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S21:S22"/>
    <mergeCell ref="K18:L19"/>
    <mergeCell ref="K20:L21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2013-11-30T12:36:27Z</dcterms:modified>
  <cp:category/>
  <cp:version/>
  <cp:contentType/>
  <cp:contentStatus/>
</cp:coreProperties>
</file>