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<sst xmlns="http://schemas.openxmlformats.org/spreadsheetml/2006/main" count="178" uniqueCount="77">
  <si>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</si>
  <si>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</si>
  <si>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</si>
  <si>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</si>
  <si>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</si>
  <si>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</si>
  <si>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</si>
  <si>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</si>
  <si>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</si>
  <si>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</si>
  <si>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</si>
  <si>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</si>
  <si>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</si>
  <si>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</si>
  <si>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</si>
  <si>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</si>
  <si>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</si>
  <si>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</si>
  <si>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</si>
  <si>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</si>
  <si>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</si>
  <si>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</si>
  <si>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</si>
  <si>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</si>
  <si>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</si>
  <si>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</si>
  <si>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</si>
  <si>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</si>
  <si>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</si>
  <si>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</si>
  <si>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</si>
  <si>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</si>
  <si>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</si>
  <si>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</si>
  <si>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</si>
  <si>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</si>
  <si>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</si>
  <si>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</si>
  <si>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</si>
  <si>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</si>
  <si>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</si>
  <si>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</si>
  <si>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</si>
  <si>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</si>
  <si>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Sloup Otto</t>
  </si>
  <si>
    <t>P-0059</t>
  </si>
  <si>
    <t>Sloup Otto v.r.</t>
  </si>
  <si>
    <t>žádné</t>
  </si>
  <si>
    <t>nic</t>
  </si>
  <si>
    <t>ÚJEZD SV.KŘÍŽE A</t>
  </si>
  <si>
    <t>13.11.2010 Sloup Otto v.r.</t>
  </si>
  <si>
    <t>Sobotka</t>
  </si>
  <si>
    <t>Aleš</t>
  </si>
  <si>
    <t>Kořan</t>
  </si>
  <si>
    <t>Vojtěch</t>
  </si>
  <si>
    <t>Dvořák</t>
  </si>
  <si>
    <t>Josef</t>
  </si>
  <si>
    <t>Sloup</t>
  </si>
  <si>
    <t>Otto</t>
  </si>
  <si>
    <t>Kučera</t>
  </si>
  <si>
    <t>Petr</t>
  </si>
  <si>
    <t>Baloun</t>
  </si>
  <si>
    <t>Jiří</t>
  </si>
  <si>
    <t>Baloun Jiří</t>
  </si>
  <si>
    <t>Kühn</t>
  </si>
  <si>
    <t>Antonín</t>
  </si>
  <si>
    <t>Kuneš</t>
  </si>
  <si>
    <t>Miloslav</t>
  </si>
  <si>
    <t>Praštil</t>
  </si>
  <si>
    <t>Václav</t>
  </si>
  <si>
    <t>Pivovarník</t>
  </si>
  <si>
    <t>Miroslav</t>
  </si>
  <si>
    <t>Jankovský</t>
  </si>
  <si>
    <t>Oldřich</t>
  </si>
  <si>
    <t>Pivoňka</t>
  </si>
  <si>
    <t>Roman</t>
  </si>
  <si>
    <t>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</si>
</sst>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3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40495</v>
      </c>
      <c r="R1" s="117"/>
      <c r="S1" s="117"/>
    </row>
    <row r="2" spans="1:8" ht="13.5" thickBot="1">
      <c r="A2" s="128" t="s">
        <v>40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49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51</v>
      </c>
      <c r="B8" s="109"/>
      <c r="C8" s="16">
        <v>1</v>
      </c>
      <c r="D8" s="1">
        <v>153</v>
      </c>
      <c r="E8" s="2">
        <v>53</v>
      </c>
      <c r="F8" s="2">
        <v>6</v>
      </c>
      <c r="G8" s="17">
        <f>IF(AND(ISBLANK(D8),ISBLANK(E8),ISBLANK(N8),ISBLANK(O8)),"",D8+E8)</f>
        <v>206</v>
      </c>
      <c r="H8" s="40" t="s">
        <v>23</v>
      </c>
      <c r="I8" s="18"/>
      <c r="K8" s="108" t="s">
        <v>64</v>
      </c>
      <c r="L8" s="109"/>
      <c r="M8" s="16">
        <v>1</v>
      </c>
      <c r="N8" s="1">
        <v>149</v>
      </c>
      <c r="O8" s="2">
        <v>66</v>
      </c>
      <c r="P8" s="2">
        <v>4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141</v>
      </c>
      <c r="E9" s="4">
        <v>81</v>
      </c>
      <c r="F9" s="4">
        <v>2</v>
      </c>
      <c r="G9" s="20">
        <f>IF(AND(ISBLANK(D9),ISBLANK(E9),ISBLANK(N9),ISBLANK(O9)),"",D9+E9)</f>
        <v>222</v>
      </c>
      <c r="H9" s="41" t="s">
        <v>23</v>
      </c>
      <c r="I9" s="18"/>
      <c r="K9" s="110"/>
      <c r="L9" s="111"/>
      <c r="M9" s="19">
        <v>2</v>
      </c>
      <c r="N9" s="3">
        <v>140</v>
      </c>
      <c r="O9" s="4">
        <v>99</v>
      </c>
      <c r="P9" s="4">
        <v>1</v>
      </c>
      <c r="Q9" s="20">
        <f>IF(AND(ISBLANK(D9),ISBLANK(E9),ISBLANK(N9),ISBLANK(O9)),"",N9+O9)</f>
        <v>239</v>
      </c>
      <c r="R9" s="41" t="s">
        <v>23</v>
      </c>
      <c r="S9" s="18"/>
    </row>
    <row r="10" spans="1:19" ht="12.75" customHeight="1" thickBot="1">
      <c r="A10" s="102" t="s">
        <v>52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65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0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2</v>
      </c>
    </row>
    <row r="12" spans="1:19" ht="15.75" customHeight="1" thickBot="1">
      <c r="A12" s="114">
        <v>3589</v>
      </c>
      <c r="B12" s="115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428</v>
      </c>
      <c r="H12" s="42" t="s">
        <v>23</v>
      </c>
      <c r="I12" s="113"/>
      <c r="K12" s="114">
        <v>3760</v>
      </c>
      <c r="L12" s="115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165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454</v>
      </c>
      <c r="R12" s="42" t="s">
        <v>23</v>
      </c>
      <c r="S12" s="113"/>
    </row>
    <row r="13" spans="1:19" ht="12.75" customHeight="1">
      <c r="A13" s="108" t="s">
        <v>53</v>
      </c>
      <c r="B13" s="109"/>
      <c r="C13" s="16">
        <v>1</v>
      </c>
      <c r="D13" s="1">
        <v>137</v>
      </c>
      <c r="E13" s="2">
        <v>51</v>
      </c>
      <c r="F13" s="2">
        <v>2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08" t="s">
        <v>66</v>
      </c>
      <c r="L13" s="109"/>
      <c r="M13" s="16">
        <v>1</v>
      </c>
      <c r="N13" s="1">
        <v>139</v>
      </c>
      <c r="O13" s="2">
        <v>63</v>
      </c>
      <c r="P13" s="2">
        <v>6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145</v>
      </c>
      <c r="E14" s="4">
        <v>53</v>
      </c>
      <c r="F14" s="4">
        <v>6</v>
      </c>
      <c r="G14" s="20">
        <f t="shared" si="0"/>
        <v>198</v>
      </c>
      <c r="H14" s="41" t="s">
        <v>23</v>
      </c>
      <c r="I14" s="18"/>
      <c r="K14" s="110"/>
      <c r="L14" s="111"/>
      <c r="M14" s="19">
        <v>2</v>
      </c>
      <c r="N14" s="3">
        <v>148</v>
      </c>
      <c r="O14" s="4">
        <v>52</v>
      </c>
      <c r="P14" s="4">
        <v>4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2" t="s">
        <v>54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67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0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2</v>
      </c>
    </row>
    <row r="17" spans="1:19" ht="15.75" customHeight="1" thickBot="1">
      <c r="A17" s="114">
        <v>18769</v>
      </c>
      <c r="B17" s="115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104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386</v>
      </c>
      <c r="H17" s="42" t="s">
        <v>23</v>
      </c>
      <c r="I17" s="113"/>
      <c r="K17" s="114">
        <v>15305</v>
      </c>
      <c r="L17" s="115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402</v>
      </c>
      <c r="R17" s="42" t="s">
        <v>23</v>
      </c>
      <c r="S17" s="113"/>
    </row>
    <row r="18" spans="1:19" ht="12.75" customHeight="1">
      <c r="A18" s="108" t="s">
        <v>55</v>
      </c>
      <c r="B18" s="109"/>
      <c r="C18" s="16">
        <v>1</v>
      </c>
      <c r="D18" s="1">
        <v>146</v>
      </c>
      <c r="E18" s="2">
        <v>75</v>
      </c>
      <c r="F18" s="2">
        <v>4</v>
      </c>
      <c r="G18" s="17">
        <f>IF(AND(ISBLANK(D18),ISBLANK(E18),ISBLANK(N18),ISBLANK(O18)),"",D18+E18)</f>
        <v>221</v>
      </c>
      <c r="H18" s="40" t="s">
        <v>23</v>
      </c>
      <c r="I18" s="18"/>
      <c r="K18" s="108" t="s">
        <v>68</v>
      </c>
      <c r="L18" s="109"/>
      <c r="M18" s="16">
        <v>1</v>
      </c>
      <c r="N18" s="1">
        <v>147</v>
      </c>
      <c r="O18" s="2">
        <v>71</v>
      </c>
      <c r="P18" s="2">
        <v>3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159</v>
      </c>
      <c r="E19" s="4">
        <v>68</v>
      </c>
      <c r="F19" s="4">
        <v>1</v>
      </c>
      <c r="G19" s="20">
        <f t="shared" si="0"/>
        <v>227</v>
      </c>
      <c r="H19" s="41" t="s">
        <v>23</v>
      </c>
      <c r="I19" s="18"/>
      <c r="K19" s="110"/>
      <c r="L19" s="111"/>
      <c r="M19" s="19">
        <v>2</v>
      </c>
      <c r="N19" s="3">
        <v>137</v>
      </c>
      <c r="O19" s="4">
        <v>54</v>
      </c>
      <c r="P19" s="4">
        <v>5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02" t="s">
        <v>56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69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0</v>
      </c>
    </row>
    <row r="22" spans="1:19" ht="15.75" customHeight="1" thickBot="1">
      <c r="A22" s="114">
        <v>3588</v>
      </c>
      <c r="B22" s="115"/>
      <c r="C22" s="25" t="s">
        <v>13</v>
      </c>
      <c r="D22" s="26">
        <f>IF(OR(ISNUMBER(G18),ISNUMBER(G19),ISNUMBER(G20),ISNUMBER(G21)),SUM(D18:D21),"")</f>
        <v>305</v>
      </c>
      <c r="E22" s="27">
        <f>IF(OR(ISNUMBER(G18),ISNUMBER(G19),ISNUMBER(G20),ISNUMBER(G21)),SUM(E18:E21),"")</f>
        <v>143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448</v>
      </c>
      <c r="H22" s="42" t="s">
        <v>23</v>
      </c>
      <c r="I22" s="113"/>
      <c r="K22" s="114">
        <v>3769</v>
      </c>
      <c r="L22" s="115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409</v>
      </c>
      <c r="R22" s="42" t="s">
        <v>23</v>
      </c>
      <c r="S22" s="113"/>
    </row>
    <row r="23" spans="1:19" ht="12.75" customHeight="1">
      <c r="A23" s="108" t="s">
        <v>57</v>
      </c>
      <c r="B23" s="109"/>
      <c r="C23" s="16">
        <v>1</v>
      </c>
      <c r="D23" s="1">
        <v>144</v>
      </c>
      <c r="E23" s="2">
        <v>68</v>
      </c>
      <c r="F23" s="2">
        <v>1</v>
      </c>
      <c r="G23" s="17">
        <f>IF(AND(ISBLANK(D23),ISBLANK(E23),ISBLANK(N23),ISBLANK(O23)),"",D23+E23)</f>
        <v>212</v>
      </c>
      <c r="H23" s="40" t="s">
        <v>23</v>
      </c>
      <c r="I23" s="18"/>
      <c r="K23" s="108" t="s">
        <v>70</v>
      </c>
      <c r="L23" s="109"/>
      <c r="M23" s="16">
        <v>1</v>
      </c>
      <c r="N23" s="1">
        <v>169</v>
      </c>
      <c r="O23" s="2">
        <v>71</v>
      </c>
      <c r="P23" s="2">
        <v>1</v>
      </c>
      <c r="Q23" s="17">
        <f>IF(AND(ISBLANK(D23),ISBLANK(E23),ISBLANK(N23),ISBLANK(O23)),"",N23+O23)</f>
        <v>240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149</v>
      </c>
      <c r="E24" s="4">
        <v>69</v>
      </c>
      <c r="F24" s="4">
        <v>2</v>
      </c>
      <c r="G24" s="20">
        <f t="shared" si="0"/>
        <v>218</v>
      </c>
      <c r="H24" s="41" t="s">
        <v>23</v>
      </c>
      <c r="I24" s="18"/>
      <c r="K24" s="110"/>
      <c r="L24" s="111"/>
      <c r="M24" s="19">
        <v>2</v>
      </c>
      <c r="N24" s="3">
        <v>148</v>
      </c>
      <c r="O24" s="4">
        <v>77</v>
      </c>
      <c r="P24" s="4">
        <v>2</v>
      </c>
      <c r="Q24" s="20">
        <f t="shared" si="1"/>
        <v>225</v>
      </c>
      <c r="R24" s="41" t="s">
        <v>23</v>
      </c>
      <c r="S24" s="18"/>
    </row>
    <row r="25" spans="1:19" ht="12.75" customHeight="1" thickBot="1">
      <c r="A25" s="102" t="s">
        <v>58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71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0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2</v>
      </c>
    </row>
    <row r="27" spans="1:19" ht="15.75" customHeight="1" thickBot="1">
      <c r="A27" s="114">
        <v>3569</v>
      </c>
      <c r="B27" s="115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137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430</v>
      </c>
      <c r="H27" s="42" t="s">
        <v>23</v>
      </c>
      <c r="I27" s="113"/>
      <c r="K27" s="114">
        <v>12943</v>
      </c>
      <c r="L27" s="115"/>
      <c r="M27" s="25" t="s">
        <v>13</v>
      </c>
      <c r="N27" s="26">
        <f>IF(OR(ISNUMBER(Q23),ISNUMBER(Q24),ISNUMBER(Q25),ISNUMBER(Q26)),SUM(N23:N26),"")</f>
        <v>317</v>
      </c>
      <c r="O27" s="27">
        <f>IF(OR(ISNUMBER(Q23),ISNUMBER(Q24),ISNUMBER(Q25),ISNUMBER(Q26)),SUM(O23:O26),"")</f>
        <v>148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465</v>
      </c>
      <c r="R27" s="42" t="s">
        <v>23</v>
      </c>
      <c r="S27" s="113"/>
    </row>
    <row r="28" spans="1:19" ht="12.75" customHeight="1">
      <c r="A28" s="108" t="s">
        <v>59</v>
      </c>
      <c r="B28" s="109"/>
      <c r="C28" s="16">
        <v>1</v>
      </c>
      <c r="D28" s="1">
        <v>143</v>
      </c>
      <c r="E28" s="2">
        <v>51</v>
      </c>
      <c r="F28" s="2">
        <v>3</v>
      </c>
      <c r="G28" s="17">
        <f>IF(AND(ISBLANK(D28),ISBLANK(E28),ISBLANK(N28),ISBLANK(O28)),"",D28+E28)</f>
        <v>194</v>
      </c>
      <c r="H28" s="40" t="s">
        <v>23</v>
      </c>
      <c r="I28" s="18"/>
      <c r="K28" s="108" t="s">
        <v>72</v>
      </c>
      <c r="L28" s="109"/>
      <c r="M28" s="16">
        <v>1</v>
      </c>
      <c r="N28" s="1">
        <v>145</v>
      </c>
      <c r="O28" s="2">
        <v>69</v>
      </c>
      <c r="P28" s="2">
        <v>0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135</v>
      </c>
      <c r="E29" s="4">
        <v>62</v>
      </c>
      <c r="F29" s="4">
        <v>4</v>
      </c>
      <c r="G29" s="20">
        <f t="shared" si="0"/>
        <v>197</v>
      </c>
      <c r="H29" s="41" t="s">
        <v>23</v>
      </c>
      <c r="I29" s="18"/>
      <c r="K29" s="110"/>
      <c r="L29" s="111"/>
      <c r="M29" s="19">
        <v>2</v>
      </c>
      <c r="N29" s="3">
        <v>153</v>
      </c>
      <c r="O29" s="4">
        <v>71</v>
      </c>
      <c r="P29" s="4">
        <v>1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102" t="s">
        <v>60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73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0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2</v>
      </c>
    </row>
    <row r="32" spans="1:19" ht="15.75" customHeight="1" thickBot="1">
      <c r="A32" s="114">
        <v>12667</v>
      </c>
      <c r="B32" s="115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113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391</v>
      </c>
      <c r="H32" s="42" t="s">
        <v>23</v>
      </c>
      <c r="I32" s="113"/>
      <c r="K32" s="114">
        <v>3789</v>
      </c>
      <c r="L32" s="115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438</v>
      </c>
      <c r="R32" s="42" t="s">
        <v>23</v>
      </c>
      <c r="S32" s="113"/>
    </row>
    <row r="33" spans="1:19" ht="12.75" customHeight="1">
      <c r="A33" s="108" t="s">
        <v>61</v>
      </c>
      <c r="B33" s="109"/>
      <c r="C33" s="16">
        <v>1</v>
      </c>
      <c r="D33" s="1">
        <v>137</v>
      </c>
      <c r="E33" s="2">
        <v>62</v>
      </c>
      <c r="F33" s="2">
        <v>1</v>
      </c>
      <c r="G33" s="17">
        <f>IF(AND(ISBLANK(D33),ISBLANK(E33),ISBLANK(N33),ISBLANK(O33)),"",D33+E33)</f>
        <v>199</v>
      </c>
      <c r="H33" s="40" t="s">
        <v>23</v>
      </c>
      <c r="I33" s="18"/>
      <c r="K33" s="108" t="s">
        <v>74</v>
      </c>
      <c r="L33" s="109"/>
      <c r="M33" s="16">
        <v>1</v>
      </c>
      <c r="N33" s="1">
        <v>156</v>
      </c>
      <c r="O33" s="2">
        <v>61</v>
      </c>
      <c r="P33" s="2">
        <v>5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130</v>
      </c>
      <c r="E34" s="4">
        <v>60</v>
      </c>
      <c r="F34" s="4">
        <v>2</v>
      </c>
      <c r="G34" s="20">
        <f t="shared" si="0"/>
        <v>190</v>
      </c>
      <c r="H34" s="41" t="s">
        <v>23</v>
      </c>
      <c r="I34" s="18"/>
      <c r="K34" s="110"/>
      <c r="L34" s="111"/>
      <c r="M34" s="19">
        <v>2</v>
      </c>
      <c r="N34" s="3">
        <v>137</v>
      </c>
      <c r="O34" s="4">
        <v>71</v>
      </c>
      <c r="P34" s="4">
        <v>4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02" t="s">
        <v>62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75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0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2</v>
      </c>
    </row>
    <row r="37" spans="1:19" ht="15.75" customHeight="1" thickBot="1">
      <c r="A37" s="114">
        <v>3566</v>
      </c>
      <c r="B37" s="115"/>
      <c r="C37" s="25" t="s">
        <v>13</v>
      </c>
      <c r="D37" s="26">
        <f>IF(OR(ISNUMBER(G33),ISNUMBER(G34),ISNUMBER(G35),ISNUMBER(G36)),SUM(D33:D36),"")</f>
        <v>267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389</v>
      </c>
      <c r="H37" s="43" t="s">
        <v>23</v>
      </c>
      <c r="I37" s="113"/>
      <c r="K37" s="114">
        <v>5196</v>
      </c>
      <c r="L37" s="115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425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1719</v>
      </c>
      <c r="E39" s="33">
        <f>IF(OR(ISNUMBER(G12),ISNUMBER(G17),ISNUMBER(G22),ISNUMBER(G27),ISNUMBER(G32),ISNUMBER(G37)),SUM(E12,E17,E22,E27,E32,E37),"")</f>
        <v>753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2472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1768</v>
      </c>
      <c r="O39" s="33">
        <f>IF(OR(ISNUMBER(Q12),ISNUMBER(Q17),ISNUMBER(Q22),ISNUMBER(Q27),ISNUMBER(Q32),ISNUMBER(Q37)),SUM(O12,O17,O22,O27,O32,O37),"")</f>
        <v>825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2593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63</v>
      </c>
      <c r="D41" s="101"/>
      <c r="E41" s="101"/>
      <c r="G41" s="94" t="s">
        <v>16</v>
      </c>
      <c r="H41" s="94"/>
      <c r="I41" s="39">
        <f>IF(ISNUMBER(I39),SUM(I11,I16,I21,I26,I31,I36,I39),"")</f>
        <v>2</v>
      </c>
      <c r="K41" s="36"/>
      <c r="L41" s="46" t="s">
        <v>24</v>
      </c>
      <c r="M41" s="101" t="s">
        <v>76</v>
      </c>
      <c r="N41" s="101"/>
      <c r="O41" s="101"/>
      <c r="Q41" s="94" t="s">
        <v>16</v>
      </c>
      <c r="R41" s="94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45</v>
      </c>
      <c r="M43" s="99"/>
      <c r="O43" s="46" t="s">
        <v>25</v>
      </c>
      <c r="P43" s="92" t="s">
        <v>46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6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2010-11-13T12:28:09Z</dcterms:modified>
  <cp:category/>
  <cp:version/>
  <cp:contentType/>
  <cp:contentStatus/>
</cp:coreProperties>
</file>