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<sst xmlns="http://schemas.openxmlformats.org/spreadsheetml/2006/main" count="180" uniqueCount="78">
  <si>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</si>
  <si>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</si>
  <si>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</si>
  <si>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</si>
  <si>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</si>
  <si>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</si>
  <si>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</si>
  <si>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</si>
  <si>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</si>
  <si>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</si>
  <si>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</si>
  <si>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</si>
  <si>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</si>
  <si>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</si>
  <si>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</si>
  <si>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</si>
  <si>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</si>
  <si>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</si>
  <si>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</si>
  <si>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</si>
  <si>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</si>
  <si>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</si>
  <si>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</si>
  <si>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</si>
  <si>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</si>
  <si>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</si>
  <si>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</si>
  <si>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</si>
  <si>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</si>
  <si>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</si>
  <si>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</si>
  <si>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</si>
  <si>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</si>
  <si>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</si>
  <si>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</si>
  <si>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</si>
  <si>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</si>
  <si>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</si>
  <si>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</si>
  <si>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</si>
  <si>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</si>
  <si>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</si>
  <si>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 DOBŘANY  "B"</t>
  </si>
  <si>
    <t>ŽÁDNÉ</t>
  </si>
  <si>
    <t>NIC</t>
  </si>
  <si>
    <t>TJ Sokol ÚJEZD sv. KŘÍŽE ''A''</t>
  </si>
  <si>
    <t>Kuneš</t>
  </si>
  <si>
    <t>Miloslav</t>
  </si>
  <si>
    <t>Kűhn</t>
  </si>
  <si>
    <t>Antonín</t>
  </si>
  <si>
    <t>Pivovarník</t>
  </si>
  <si>
    <t>Miroslav st.</t>
  </si>
  <si>
    <t>Miroslav ml.</t>
  </si>
  <si>
    <t>Praštil</t>
  </si>
  <si>
    <t>Václav</t>
  </si>
  <si>
    <t>Pivoňka</t>
  </si>
  <si>
    <t>Roman</t>
  </si>
  <si>
    <t>Praštil Václav</t>
  </si>
  <si>
    <t>Pružinský</t>
  </si>
  <si>
    <t>František</t>
  </si>
  <si>
    <t>Provazník</t>
  </si>
  <si>
    <t>Martin</t>
  </si>
  <si>
    <t>Kučera</t>
  </si>
  <si>
    <t>Jan</t>
  </si>
  <si>
    <t>Dvořák</t>
  </si>
  <si>
    <t>Josef</t>
  </si>
  <si>
    <t>Sloup</t>
  </si>
  <si>
    <t>Otto</t>
  </si>
  <si>
    <t>Kořan</t>
  </si>
  <si>
    <t>Vojtěch</t>
  </si>
  <si>
    <t>Provazník Martin</t>
  </si>
  <si>
    <t xml:space="preserve">Sloup Otto </t>
  </si>
  <si>
    <t>P-0059</t>
  </si>
  <si>
    <t>18.10.2008 Sloup Otto</t>
  </si>
  <si>
    <t>Provazník Martin  v.r.</t>
  </si>
  <si>
    <t>Praštil Václav  v.r.</t>
  </si>
  <si>
    <t>SLOUP  Otto  v.r.</t>
  </si>
  <si>
    <t>TJ  DOBŘANY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</si>
</sst>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83" fontId="0" fillId="0" borderId="60" xfId="0" applyNumberForma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8" fillId="0" borderId="65" xfId="0" applyFont="1" applyBorder="1" applyAlignment="1" applyProtection="1">
      <alignment horizontal="center" vertical="center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77</v>
      </c>
      <c r="M1" s="107"/>
      <c r="N1" s="107"/>
      <c r="O1" s="108" t="s">
        <v>2</v>
      </c>
      <c r="P1" s="108"/>
      <c r="Q1" s="103">
        <v>39739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45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58</v>
      </c>
      <c r="B8" s="85"/>
      <c r="C8" s="16">
        <v>1</v>
      </c>
      <c r="D8" s="1">
        <v>132</v>
      </c>
      <c r="E8" s="2">
        <v>97</v>
      </c>
      <c r="F8" s="2">
        <v>0</v>
      </c>
      <c r="G8" s="17">
        <f>IF(AND(ISBLANK(D8),ISBLANK(E8),ISBLANK(N8),ISBLANK(O8)),"",D8+E8)</f>
        <v>229</v>
      </c>
      <c r="H8" s="40" t="s">
        <v>23</v>
      </c>
      <c r="I8" s="18"/>
      <c r="K8" s="84" t="s">
        <v>46</v>
      </c>
      <c r="L8" s="85"/>
      <c r="M8" s="16">
        <v>1</v>
      </c>
      <c r="N8" s="1">
        <v>132</v>
      </c>
      <c r="O8" s="2">
        <v>52</v>
      </c>
      <c r="P8" s="2">
        <v>6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164</v>
      </c>
      <c r="E9" s="4">
        <v>62</v>
      </c>
      <c r="F9" s="4">
        <v>3</v>
      </c>
      <c r="G9" s="20">
        <f>IF(AND(ISBLANK(D9),ISBLANK(E9),ISBLANK(N9),ISBLANK(O9)),"",D9+E9)</f>
        <v>226</v>
      </c>
      <c r="H9" s="41" t="s">
        <v>23</v>
      </c>
      <c r="I9" s="18"/>
      <c r="K9" s="86"/>
      <c r="L9" s="87"/>
      <c r="M9" s="19">
        <v>2</v>
      </c>
      <c r="N9" s="3">
        <v>148</v>
      </c>
      <c r="O9" s="4">
        <v>71</v>
      </c>
      <c r="P9" s="4">
        <v>4</v>
      </c>
      <c r="Q9" s="20">
        <f>IF(AND(ISBLANK(D9),ISBLANK(E9),ISBLANK(N9),ISBLANK(O9)),"",N9+O9)</f>
        <v>219</v>
      </c>
      <c r="R9" s="41" t="s">
        <v>23</v>
      </c>
      <c r="S9" s="18"/>
    </row>
    <row r="10" spans="1:19" ht="12.75" customHeight="1" thickBot="1">
      <c r="A10" s="78" t="s">
        <v>59</v>
      </c>
      <c r="B10" s="7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8" t="s">
        <v>47</v>
      </c>
      <c r="L10" s="7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2</v>
      </c>
      <c r="K11" s="80"/>
      <c r="L11" s="8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76">
        <v>5293</v>
      </c>
      <c r="B12" s="7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159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455</v>
      </c>
      <c r="H12" s="42" t="s">
        <v>23</v>
      </c>
      <c r="I12" s="83"/>
      <c r="K12" s="76">
        <v>15305</v>
      </c>
      <c r="L12" s="77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403</v>
      </c>
      <c r="R12" s="42" t="s">
        <v>23</v>
      </c>
      <c r="S12" s="83"/>
    </row>
    <row r="13" spans="1:19" ht="12.75" customHeight="1">
      <c r="A13" s="84" t="s">
        <v>60</v>
      </c>
      <c r="B13" s="85"/>
      <c r="C13" s="16">
        <v>1</v>
      </c>
      <c r="D13" s="1">
        <v>136</v>
      </c>
      <c r="E13" s="2">
        <v>54</v>
      </c>
      <c r="F13" s="2">
        <v>7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84" t="s">
        <v>48</v>
      </c>
      <c r="L13" s="85"/>
      <c r="M13" s="16">
        <v>1</v>
      </c>
      <c r="N13" s="1">
        <v>144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132</v>
      </c>
      <c r="E14" s="4">
        <v>72</v>
      </c>
      <c r="F14" s="4">
        <v>1</v>
      </c>
      <c r="G14" s="20">
        <f t="shared" si="0"/>
        <v>204</v>
      </c>
      <c r="H14" s="41" t="s">
        <v>23</v>
      </c>
      <c r="I14" s="18"/>
      <c r="K14" s="86"/>
      <c r="L14" s="87"/>
      <c r="M14" s="19">
        <v>2</v>
      </c>
      <c r="N14" s="3">
        <v>130</v>
      </c>
      <c r="O14" s="4">
        <v>72</v>
      </c>
      <c r="P14" s="4">
        <v>1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78" t="s">
        <v>61</v>
      </c>
      <c r="B15" s="7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8" t="s">
        <v>49</v>
      </c>
      <c r="L15" s="7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0</v>
      </c>
      <c r="K16" s="80"/>
      <c r="L16" s="8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76">
        <v>20173</v>
      </c>
      <c r="B17" s="7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394</v>
      </c>
      <c r="H17" s="42" t="s">
        <v>23</v>
      </c>
      <c r="I17" s="83"/>
      <c r="K17" s="76">
        <v>3760</v>
      </c>
      <c r="L17" s="7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400</v>
      </c>
      <c r="R17" s="42" t="s">
        <v>23</v>
      </c>
      <c r="S17" s="83"/>
    </row>
    <row r="18" spans="1:19" ht="12.75" customHeight="1">
      <c r="A18" s="84" t="s">
        <v>62</v>
      </c>
      <c r="B18" s="85"/>
      <c r="C18" s="16">
        <v>1</v>
      </c>
      <c r="D18" s="1">
        <v>136</v>
      </c>
      <c r="E18" s="2">
        <v>63</v>
      </c>
      <c r="F18" s="2">
        <v>2</v>
      </c>
      <c r="G18" s="17">
        <f>IF(AND(ISBLANK(D18),ISBLANK(E18),ISBLANK(N18),ISBLANK(O18)),"",D18+E18)</f>
        <v>199</v>
      </c>
      <c r="H18" s="40" t="s">
        <v>23</v>
      </c>
      <c r="I18" s="18"/>
      <c r="K18" s="84" t="s">
        <v>50</v>
      </c>
      <c r="L18" s="85"/>
      <c r="M18" s="16">
        <v>1</v>
      </c>
      <c r="N18" s="1">
        <v>138</v>
      </c>
      <c r="O18" s="2">
        <v>50</v>
      </c>
      <c r="P18" s="2">
        <v>4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162</v>
      </c>
      <c r="E19" s="4">
        <v>71</v>
      </c>
      <c r="F19" s="4">
        <v>5</v>
      </c>
      <c r="G19" s="20">
        <f t="shared" si="0"/>
        <v>233</v>
      </c>
      <c r="H19" s="41" t="s">
        <v>23</v>
      </c>
      <c r="I19" s="18"/>
      <c r="K19" s="86"/>
      <c r="L19" s="87"/>
      <c r="M19" s="19">
        <v>2</v>
      </c>
      <c r="N19" s="3">
        <v>146</v>
      </c>
      <c r="O19" s="4">
        <v>70</v>
      </c>
      <c r="P19" s="4">
        <v>2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78" t="s">
        <v>63</v>
      </c>
      <c r="B20" s="7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8" t="s">
        <v>51</v>
      </c>
      <c r="L20" s="7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76">
        <v>16788</v>
      </c>
      <c r="B22" s="77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432</v>
      </c>
      <c r="H22" s="42" t="s">
        <v>23</v>
      </c>
      <c r="I22" s="83"/>
      <c r="K22" s="76">
        <v>9291</v>
      </c>
      <c r="L22" s="7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404</v>
      </c>
      <c r="R22" s="42" t="s">
        <v>23</v>
      </c>
      <c r="S22" s="83"/>
    </row>
    <row r="23" spans="1:19" ht="12.75" customHeight="1">
      <c r="A23" s="84" t="s">
        <v>64</v>
      </c>
      <c r="B23" s="85"/>
      <c r="C23" s="16">
        <v>1</v>
      </c>
      <c r="D23" s="1">
        <v>153</v>
      </c>
      <c r="E23" s="2">
        <v>59</v>
      </c>
      <c r="F23" s="2">
        <v>2</v>
      </c>
      <c r="G23" s="17">
        <f>IF(AND(ISBLANK(D23),ISBLANK(E23),ISBLANK(N23),ISBLANK(O23)),"",D23+E23)</f>
        <v>212</v>
      </c>
      <c r="H23" s="40" t="s">
        <v>23</v>
      </c>
      <c r="I23" s="18"/>
      <c r="K23" s="84" t="s">
        <v>50</v>
      </c>
      <c r="L23" s="85"/>
      <c r="M23" s="16">
        <v>1</v>
      </c>
      <c r="N23" s="1">
        <v>142</v>
      </c>
      <c r="O23" s="2">
        <v>87</v>
      </c>
      <c r="P23" s="2">
        <v>2</v>
      </c>
      <c r="Q23" s="17">
        <f>IF(AND(ISBLANK(D23),ISBLANK(E23),ISBLANK(N23),ISBLANK(O23)),"",N23+O23)</f>
        <v>229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148</v>
      </c>
      <c r="E24" s="4">
        <v>62</v>
      </c>
      <c r="F24" s="4">
        <v>3</v>
      </c>
      <c r="G24" s="20">
        <f t="shared" si="0"/>
        <v>210</v>
      </c>
      <c r="H24" s="41" t="s">
        <v>23</v>
      </c>
      <c r="I24" s="18"/>
      <c r="K24" s="86"/>
      <c r="L24" s="87"/>
      <c r="M24" s="19">
        <v>2</v>
      </c>
      <c r="N24" s="3">
        <v>144</v>
      </c>
      <c r="O24" s="4">
        <v>63</v>
      </c>
      <c r="P24" s="4">
        <v>2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78" t="s">
        <v>65</v>
      </c>
      <c r="B25" s="7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8" t="s">
        <v>52</v>
      </c>
      <c r="L25" s="7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0</v>
      </c>
      <c r="K26" s="80"/>
      <c r="L26" s="8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2</v>
      </c>
    </row>
    <row r="27" spans="1:19" ht="15.75" customHeight="1" thickBot="1">
      <c r="A27" s="76">
        <v>3588</v>
      </c>
      <c r="B27" s="7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422</v>
      </c>
      <c r="H27" s="42" t="s">
        <v>23</v>
      </c>
      <c r="I27" s="83"/>
      <c r="K27" s="76">
        <v>12943</v>
      </c>
      <c r="L27" s="7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436</v>
      </c>
      <c r="R27" s="42" t="s">
        <v>23</v>
      </c>
      <c r="S27" s="83"/>
    </row>
    <row r="28" spans="1:19" ht="12.75" customHeight="1">
      <c r="A28" s="84" t="s">
        <v>66</v>
      </c>
      <c r="B28" s="85"/>
      <c r="C28" s="16">
        <v>1</v>
      </c>
      <c r="D28" s="1">
        <v>150</v>
      </c>
      <c r="E28" s="2">
        <v>54</v>
      </c>
      <c r="F28" s="2">
        <v>4</v>
      </c>
      <c r="G28" s="17">
        <f>IF(AND(ISBLANK(D28),ISBLANK(E28),ISBLANK(N28),ISBLANK(O28)),"",D28+E28)</f>
        <v>204</v>
      </c>
      <c r="H28" s="40" t="s">
        <v>23</v>
      </c>
      <c r="I28" s="18"/>
      <c r="K28" s="84" t="s">
        <v>53</v>
      </c>
      <c r="L28" s="85"/>
      <c r="M28" s="16">
        <v>1</v>
      </c>
      <c r="N28" s="1">
        <v>159</v>
      </c>
      <c r="O28" s="2">
        <v>89</v>
      </c>
      <c r="P28" s="2">
        <v>1</v>
      </c>
      <c r="Q28" s="17">
        <f>IF(AND(ISBLANK(D28),ISBLANK(E28),ISBLANK(N28),ISBLANK(O28)),"",N28+O28)</f>
        <v>248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152</v>
      </c>
      <c r="E29" s="4">
        <v>76</v>
      </c>
      <c r="F29" s="4">
        <v>4</v>
      </c>
      <c r="G29" s="20">
        <f t="shared" si="0"/>
        <v>228</v>
      </c>
      <c r="H29" s="41" t="s">
        <v>23</v>
      </c>
      <c r="I29" s="18"/>
      <c r="K29" s="86"/>
      <c r="L29" s="87"/>
      <c r="M29" s="19">
        <v>2</v>
      </c>
      <c r="N29" s="3">
        <v>144</v>
      </c>
      <c r="O29" s="4">
        <v>70</v>
      </c>
      <c r="P29" s="4">
        <v>3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78" t="s">
        <v>67</v>
      </c>
      <c r="B30" s="7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8" t="s">
        <v>54</v>
      </c>
      <c r="L30" s="7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0</v>
      </c>
      <c r="K31" s="80"/>
      <c r="L31" s="8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76">
        <v>3569</v>
      </c>
      <c r="B32" s="7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432</v>
      </c>
      <c r="H32" s="42" t="s">
        <v>23</v>
      </c>
      <c r="I32" s="83"/>
      <c r="K32" s="76">
        <v>3769</v>
      </c>
      <c r="L32" s="77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159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462</v>
      </c>
      <c r="R32" s="42" t="s">
        <v>23</v>
      </c>
      <c r="S32" s="83"/>
    </row>
    <row r="33" spans="1:19" ht="12.75" customHeight="1">
      <c r="A33" s="84" t="s">
        <v>68</v>
      </c>
      <c r="B33" s="85"/>
      <c r="C33" s="16">
        <v>1</v>
      </c>
      <c r="D33" s="1">
        <v>143</v>
      </c>
      <c r="E33" s="2">
        <v>52</v>
      </c>
      <c r="F33" s="2">
        <v>3</v>
      </c>
      <c r="G33" s="17">
        <f>IF(AND(ISBLANK(D33),ISBLANK(E33),ISBLANK(N33),ISBLANK(O33)),"",D33+E33)</f>
        <v>195</v>
      </c>
      <c r="H33" s="40" t="s">
        <v>23</v>
      </c>
      <c r="I33" s="18"/>
      <c r="K33" s="84" t="s">
        <v>55</v>
      </c>
      <c r="L33" s="85"/>
      <c r="M33" s="16">
        <v>1</v>
      </c>
      <c r="N33" s="1">
        <v>146</v>
      </c>
      <c r="O33" s="2">
        <v>52</v>
      </c>
      <c r="P33" s="2">
        <v>2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129</v>
      </c>
      <c r="E34" s="4">
        <v>63</v>
      </c>
      <c r="F34" s="4">
        <v>3</v>
      </c>
      <c r="G34" s="20">
        <f t="shared" si="0"/>
        <v>192</v>
      </c>
      <c r="H34" s="41" t="s">
        <v>23</v>
      </c>
      <c r="I34" s="18"/>
      <c r="K34" s="86"/>
      <c r="L34" s="87"/>
      <c r="M34" s="19">
        <v>2</v>
      </c>
      <c r="N34" s="3">
        <v>170</v>
      </c>
      <c r="O34" s="4">
        <v>71</v>
      </c>
      <c r="P34" s="4">
        <v>2</v>
      </c>
      <c r="Q34" s="20">
        <f t="shared" si="1"/>
        <v>241</v>
      </c>
      <c r="R34" s="41" t="s">
        <v>23</v>
      </c>
      <c r="S34" s="18"/>
    </row>
    <row r="35" spans="1:19" ht="12.75" customHeight="1" thickBot="1">
      <c r="A35" s="78" t="s">
        <v>69</v>
      </c>
      <c r="B35" s="7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8" t="s">
        <v>56</v>
      </c>
      <c r="L35" s="7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76">
        <v>18769</v>
      </c>
      <c r="B37" s="7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387</v>
      </c>
      <c r="H37" s="43" t="s">
        <v>23</v>
      </c>
      <c r="I37" s="83"/>
      <c r="K37" s="76">
        <v>5196</v>
      </c>
      <c r="L37" s="77"/>
      <c r="M37" s="25" t="s">
        <v>13</v>
      </c>
      <c r="N37" s="26">
        <f>IF(OR(ISNUMBER(Q33),ISNUMBER(Q34),ISNUMBER(Q35),ISNUMBER(Q36)),SUM(N33:N36),"")</f>
        <v>316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439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1737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1743</v>
      </c>
      <c r="O39" s="33">
        <f>IF(OR(ISNUMBER(Q12),ISNUMBER(Q17),ISNUMBER(Q22),ISNUMBER(Q27),ISNUMBER(Q32),ISNUMBER(Q37)),SUM(O12,O17,O22,O27,O32,O37),"")</f>
        <v>801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70</v>
      </c>
      <c r="D41" s="110"/>
      <c r="E41" s="110"/>
      <c r="G41" s="106" t="s">
        <v>16</v>
      </c>
      <c r="H41" s="106"/>
      <c r="I41" s="39">
        <f>IF(ISNUMBER(I39),SUM(I11,I16,I21,I26,I31,I36,I39),"")</f>
        <v>4</v>
      </c>
      <c r="K41" s="36"/>
      <c r="L41" s="46" t="s">
        <v>24</v>
      </c>
      <c r="M41" s="110" t="s">
        <v>57</v>
      </c>
      <c r="N41" s="110"/>
      <c r="O41" s="110"/>
      <c r="Q41" s="106" t="s">
        <v>16</v>
      </c>
      <c r="R41" s="10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 t="s">
        <v>74</v>
      </c>
      <c r="D42" s="111"/>
      <c r="E42" s="111"/>
      <c r="G42" s="44"/>
      <c r="H42" s="44"/>
      <c r="I42" s="44"/>
      <c r="K42" s="36"/>
      <c r="L42" s="46" t="s">
        <v>25</v>
      </c>
      <c r="M42" s="111" t="s">
        <v>75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71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72</v>
      </c>
      <c r="M43" s="121"/>
      <c r="O43" s="46" t="s">
        <v>25</v>
      </c>
      <c r="P43" s="120" t="s">
        <v>76</v>
      </c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0.375</v>
      </c>
      <c r="D46" s="118"/>
      <c r="I46" s="9" t="s">
        <v>30</v>
      </c>
      <c r="J46" s="119">
        <v>18</v>
      </c>
      <c r="K46" s="119"/>
    </row>
    <row r="47" spans="2:19" ht="19.5" customHeight="1">
      <c r="B47" s="9" t="s">
        <v>31</v>
      </c>
      <c r="C47" s="118">
        <v>0.5590277777777778</v>
      </c>
      <c r="D47" s="118"/>
      <c r="I47" s="9" t="s">
        <v>32</v>
      </c>
      <c r="J47" s="125">
        <v>6</v>
      </c>
      <c r="K47" s="125"/>
      <c r="P47" s="9" t="s">
        <v>33</v>
      </c>
      <c r="Q47" s="126">
        <v>40786</v>
      </c>
      <c r="R47" s="127"/>
      <c r="S47" s="127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43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44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I26:I27"/>
    <mergeCell ref="A17:B17"/>
    <mergeCell ref="I31:I32"/>
    <mergeCell ref="A33:B34"/>
    <mergeCell ref="A35:B36"/>
    <mergeCell ref="I36:I37"/>
    <mergeCell ref="A37:B37"/>
    <mergeCell ref="A22:B22"/>
    <mergeCell ref="A28:B29"/>
    <mergeCell ref="A30:B31"/>
    <mergeCell ref="A32:B32"/>
    <mergeCell ref="K5:L5"/>
    <mergeCell ref="K6:L6"/>
    <mergeCell ref="K20:L21"/>
    <mergeCell ref="N5:Q5"/>
    <mergeCell ref="K12:L12"/>
    <mergeCell ref="K17:L17"/>
    <mergeCell ref="K10:L11"/>
    <mergeCell ref="K18:L19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K22:L22"/>
    <mergeCell ref="A15:B16"/>
    <mergeCell ref="I11:I12"/>
    <mergeCell ref="A8:B9"/>
    <mergeCell ref="A10:B11"/>
    <mergeCell ref="A12:B12"/>
    <mergeCell ref="A13:B14"/>
    <mergeCell ref="A18:B19"/>
    <mergeCell ref="A20:B21"/>
    <mergeCell ref="I16:I1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KoubskyH</cp:lastModifiedBy>
  <cp:lastPrinted>2007-12-16T00:52:22Z</cp:lastPrinted>
  <dcterms:created xsi:type="dcterms:W3CDTF">2003-07-01T14:03:06Z</dcterms:created>
  <dcterms:modified xsi:type="dcterms:W3CDTF">2008-10-18T13:18:36Z</dcterms:modified>
  <cp:category/>
  <cp:version/>
  <cp:contentType/>
  <cp:contentStatus/>
</cp:coreProperties>
</file>