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<sst xmlns="http://schemas.openxmlformats.org/spreadsheetml/2006/main" count="174" uniqueCount="70">
  <si>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</si>
  <si>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</si>
  <si>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</si>
  <si>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</si>
  <si>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</si>
  <si>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</si>
  <si>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</si>
  <si>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</si>
  <si>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</si>
  <si>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</si>
  <si>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</si>
  <si>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</si>
  <si>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</si>
  <si>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</si>
  <si>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</si>
  <si>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</si>
  <si>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</si>
  <si>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</si>
  <si>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</si>
  <si>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</si>
  <si>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</si>
  <si>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</si>
  <si>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</si>
  <si>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</si>
  <si>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</si>
  <si>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</si>
  <si>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</si>
  <si>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</si>
  <si>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</si>
  <si>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</si>
  <si>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</si>
  <si>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</si>
  <si>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</si>
  <si>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</si>
  <si>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</si>
  <si>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</si>
  <si>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</si>
  <si>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</si>
  <si>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</si>
  <si>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</si>
  <si>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</si>
  <si>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</si>
  <si>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</si>
  <si>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Sokol Kdyně " A "</t>
  </si>
  <si>
    <t>Tj Havlovice " A "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</si>
  <si>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</si>
  <si>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</si>
  <si>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</si>
  <si>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</si>
  <si>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</si>
  <si>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</si>
  <si>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</si>
  <si>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</si>
  <si>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Kalista</t>
  </si>
  <si>
    <t>Rygl</t>
  </si>
  <si>
    <t>Vladimír</t>
  </si>
  <si>
    <t>Kalous Pavel</t>
  </si>
  <si>
    <t>Rygl Vladimír</t>
  </si>
  <si>
    <t>P - 0094</t>
  </si>
  <si>
    <t>15.10.2008 Rygl Vladimír</t>
  </si>
  <si>
    <t>Zenefels</t>
  </si>
  <si>
    <t>Timura</t>
  </si>
  <si>
    <t>Tomáš</t>
  </si>
  <si>
    <t>Kuželík</t>
  </si>
  <si>
    <t>Václav st.</t>
  </si>
  <si>
    <t>Götz</t>
  </si>
  <si>
    <t>Václav ml.</t>
  </si>
  <si>
    <t>Dvořák</t>
  </si>
  <si>
    <t>Jindřich</t>
  </si>
  <si>
    <t>Dvořák Jindřich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</si>
</sst>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22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42</v>
      </c>
      <c r="M1" s="78"/>
      <c r="N1" s="78"/>
      <c r="O1" s="79" t="s">
        <v>3</v>
      </c>
      <c r="P1" s="79"/>
      <c r="Q1" s="80">
        <v>39736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44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43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7" t="s">
        <v>7</v>
      </c>
      <c r="B5" s="87"/>
      <c r="C5" s="76" t="s">
        <v>8</v>
      </c>
      <c r="D5" s="83" t="s">
        <v>9</v>
      </c>
      <c r="E5" s="83"/>
      <c r="F5" s="83"/>
      <c r="G5" s="83"/>
      <c r="H5" s="84" t="s">
        <v>10</v>
      </c>
      <c r="I5" s="84"/>
      <c r="K5" s="87" t="s">
        <v>7</v>
      </c>
      <c r="L5" s="87"/>
      <c r="M5" s="76" t="s">
        <v>8</v>
      </c>
      <c r="N5" s="83" t="s">
        <v>9</v>
      </c>
      <c r="O5" s="83"/>
      <c r="P5" s="83"/>
      <c r="Q5" s="83"/>
      <c r="R5" s="84" t="s">
        <v>10</v>
      </c>
      <c r="S5" s="84"/>
    </row>
    <row r="6" spans="1:19" ht="12.75" customHeight="1">
      <c r="A6" s="85" t="s">
        <v>11</v>
      </c>
      <c r="B6" s="85"/>
      <c r="C6" s="76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5" t="s">
        <v>11</v>
      </c>
      <c r="L6" s="85"/>
      <c r="M6" s="76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6" t="s">
        <v>45</v>
      </c>
      <c r="B8" s="86"/>
      <c r="C8" s="12">
        <v>1</v>
      </c>
      <c r="D8" s="13">
        <v>165</v>
      </c>
      <c r="E8" s="14">
        <v>71</v>
      </c>
      <c r="F8" s="14">
        <v>2</v>
      </c>
      <c r="G8" s="15">
        <f>IF(AND(ISBLANK(D8),ISBLANK(E8),ISBLANK(N8),ISBLANK(O8)),"",D8+E8)</f>
        <v>236</v>
      </c>
      <c r="H8" s="16" t="s">
        <v>18</v>
      </c>
      <c r="I8" s="17"/>
      <c r="K8" s="86" t="s">
        <v>60</v>
      </c>
      <c r="L8" s="86"/>
      <c r="M8" s="12">
        <v>1</v>
      </c>
      <c r="N8" s="13">
        <v>152</v>
      </c>
      <c r="O8" s="14">
        <v>68</v>
      </c>
      <c r="P8" s="14">
        <v>1</v>
      </c>
      <c r="Q8" s="15">
        <f>IF(AND(ISBLANK(D8),ISBLANK(E8),ISBLANK(N8),ISBLANK(O8)),"",N8+O8)</f>
        <v>220</v>
      </c>
      <c r="R8" s="16" t="s">
        <v>18</v>
      </c>
      <c r="S8" s="17"/>
    </row>
    <row r="9" spans="1:19" ht="12.75" customHeight="1">
      <c r="A9" s="86"/>
      <c r="B9" s="86"/>
      <c r="C9" s="18">
        <v>2</v>
      </c>
      <c r="D9" s="19">
        <v>140</v>
      </c>
      <c r="E9" s="20">
        <v>68</v>
      </c>
      <c r="F9" s="20">
        <v>2</v>
      </c>
      <c r="G9" s="21">
        <f>IF(AND(ISBLANK(D9),ISBLANK(E9),ISBLANK(N9),ISBLANK(O9)),"",D9+E9)</f>
        <v>208</v>
      </c>
      <c r="H9" s="22" t="s">
        <v>18</v>
      </c>
      <c r="I9" s="17"/>
      <c r="K9" s="86"/>
      <c r="L9" s="86"/>
      <c r="M9" s="18">
        <v>2</v>
      </c>
      <c r="N9" s="19">
        <v>137</v>
      </c>
      <c r="O9" s="20">
        <v>54</v>
      </c>
      <c r="P9" s="20">
        <v>3</v>
      </c>
      <c r="Q9" s="21">
        <f>IF(AND(ISBLANK(D9),ISBLANK(E9),ISBLANK(N9),ISBLANK(O9)),"",N9+O9)</f>
        <v>191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46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2782</v>
      </c>
      <c r="B12" s="90"/>
      <c r="C12" s="29" t="s">
        <v>15</v>
      </c>
      <c r="D12" s="30">
        <f>IF(OR(ISNUMBER(G8),ISNUMBER(G9),ISNUMBER(G10),ISNUMBER(G11)),SUM(D8:D11),"")</f>
        <v>305</v>
      </c>
      <c r="E12" s="31">
        <f>IF(OR(ISNUMBER(G8),ISNUMBER(G9),ISNUMBER(G10),ISNUMBER(G11)),SUM(E8:E11),"")</f>
        <v>139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444</v>
      </c>
      <c r="H12" s="27" t="s">
        <v>18</v>
      </c>
      <c r="I12" s="89"/>
      <c r="K12" s="90">
        <v>14158</v>
      </c>
      <c r="L12" s="90"/>
      <c r="M12" s="29" t="s">
        <v>15</v>
      </c>
      <c r="N12" s="30">
        <f>IF(OR(ISNUMBER(Q8),ISNUMBER(Q9),ISNUMBER(Q10),ISNUMBER(Q11)),SUM(N8:N11),"")</f>
        <v>289</v>
      </c>
      <c r="O12" s="31">
        <f>IF(OR(ISNUMBER(Q8),ISNUMBER(Q9),ISNUMBER(Q10),ISNUMBER(Q11)),SUM(O8:O11),"")</f>
        <v>122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411</v>
      </c>
      <c r="R12" s="27" t="s">
        <v>18</v>
      </c>
      <c r="S12" s="89"/>
    </row>
    <row r="13" spans="1:19" ht="12.75" customHeight="1">
      <c r="A13" s="86" t="s">
        <v>47</v>
      </c>
      <c r="B13" s="86"/>
      <c r="C13" s="12">
        <v>1</v>
      </c>
      <c r="D13" s="13">
        <v>155</v>
      </c>
      <c r="E13" s="14">
        <v>54</v>
      </c>
      <c r="F13" s="14">
        <v>2</v>
      </c>
      <c r="G13" s="15">
        <f aca="true" t="shared" si="0" ref="G13:G36">IF(AND(ISBLANK(D13),ISBLANK(E13),ISBLANK(N13),ISBLANK(O13)),"",D13+E13)</f>
        <v>209</v>
      </c>
      <c r="H13" s="16" t="s">
        <v>18</v>
      </c>
      <c r="I13" s="17"/>
      <c r="K13" s="86" t="s">
        <v>61</v>
      </c>
      <c r="L13" s="86"/>
      <c r="M13" s="12">
        <v>1</v>
      </c>
      <c r="N13" s="13">
        <v>134</v>
      </c>
      <c r="O13" s="14">
        <v>81</v>
      </c>
      <c r="P13" s="14">
        <v>2</v>
      </c>
      <c r="Q13" s="15">
        <f aca="true" t="shared" si="1" ref="Q13:Q36">IF(AND(ISBLANK(D13),ISBLANK(E13),ISBLANK(N13),ISBLANK(O13)),"",N13+O13)</f>
        <v>215</v>
      </c>
      <c r="R13" s="16" t="s">
        <v>18</v>
      </c>
      <c r="S13" s="17"/>
    </row>
    <row r="14" spans="1:19" ht="12.75" customHeight="1">
      <c r="A14" s="86"/>
      <c r="B14" s="86"/>
      <c r="C14" s="18">
        <v>2</v>
      </c>
      <c r="D14" s="19">
        <v>156</v>
      </c>
      <c r="E14" s="20">
        <v>54</v>
      </c>
      <c r="F14" s="20">
        <v>2</v>
      </c>
      <c r="G14" s="21">
        <f t="shared" si="0"/>
        <v>210</v>
      </c>
      <c r="H14" s="22" t="s">
        <v>18</v>
      </c>
      <c r="I14" s="17"/>
      <c r="K14" s="86"/>
      <c r="L14" s="86"/>
      <c r="M14" s="18">
        <v>2</v>
      </c>
      <c r="N14" s="19">
        <v>140</v>
      </c>
      <c r="O14" s="20">
        <v>61</v>
      </c>
      <c r="P14" s="20">
        <v>2</v>
      </c>
      <c r="Q14" s="21">
        <f t="shared" si="1"/>
        <v>201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62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15671</v>
      </c>
      <c r="B17" s="90"/>
      <c r="C17" s="29" t="s">
        <v>15</v>
      </c>
      <c r="D17" s="30">
        <f>IF(OR(ISNUMBER(G13),ISNUMBER(G14),ISNUMBER(G15),ISNUMBER(G16)),SUM(D13:D16),"")</f>
        <v>311</v>
      </c>
      <c r="E17" s="31">
        <f>IF(OR(ISNUMBER(G13),ISNUMBER(G14),ISNUMBER(G15),ISNUMBER(G16)),SUM(E13:E16),"")</f>
        <v>108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419</v>
      </c>
      <c r="H17" s="27" t="s">
        <v>18</v>
      </c>
      <c r="I17" s="89"/>
      <c r="K17" s="90">
        <v>16054</v>
      </c>
      <c r="L17" s="90"/>
      <c r="M17" s="29" t="s">
        <v>15</v>
      </c>
      <c r="N17" s="30">
        <f>IF(OR(ISNUMBER(Q13),ISNUMBER(Q14),ISNUMBER(Q15),ISNUMBER(Q16)),SUM(N13:N16),"")</f>
        <v>274</v>
      </c>
      <c r="O17" s="31">
        <f>IF(OR(ISNUMBER(Q13),ISNUMBER(Q14),ISNUMBER(Q15),ISNUMBER(Q16)),SUM(O13:O16),"")</f>
        <v>142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416</v>
      </c>
      <c r="R17" s="27" t="s">
        <v>18</v>
      </c>
      <c r="S17" s="89"/>
    </row>
    <row r="18" spans="1:19" ht="12.75" customHeight="1">
      <c r="A18" s="86" t="s">
        <v>49</v>
      </c>
      <c r="B18" s="86"/>
      <c r="C18" s="12">
        <v>1</v>
      </c>
      <c r="D18" s="13">
        <v>139</v>
      </c>
      <c r="E18" s="14">
        <v>53</v>
      </c>
      <c r="F18" s="14">
        <v>2</v>
      </c>
      <c r="G18" s="15">
        <f>IF(AND(ISBLANK(D18),ISBLANK(E18),ISBLANK(N18),ISBLANK(O18)),"",D18+E18)</f>
        <v>192</v>
      </c>
      <c r="H18" s="16" t="s">
        <v>18</v>
      </c>
      <c r="I18" s="17"/>
      <c r="K18" s="86" t="s">
        <v>63</v>
      </c>
      <c r="L18" s="86"/>
      <c r="M18" s="12">
        <v>1</v>
      </c>
      <c r="N18" s="13">
        <v>154</v>
      </c>
      <c r="O18" s="14">
        <v>72</v>
      </c>
      <c r="P18" s="14">
        <v>4</v>
      </c>
      <c r="Q18" s="15">
        <f>IF(AND(ISBLANK(D18),ISBLANK(E18),ISBLANK(N18),ISBLANK(O18)),"",N18+O18)</f>
        <v>226</v>
      </c>
      <c r="R18" s="16" t="s">
        <v>18</v>
      </c>
      <c r="S18" s="17"/>
    </row>
    <row r="19" spans="1:19" ht="12.75" customHeight="1">
      <c r="A19" s="86"/>
      <c r="B19" s="86"/>
      <c r="C19" s="18">
        <v>2</v>
      </c>
      <c r="D19" s="19">
        <v>145</v>
      </c>
      <c r="E19" s="20">
        <v>61</v>
      </c>
      <c r="F19" s="20">
        <v>3</v>
      </c>
      <c r="G19" s="21">
        <f t="shared" si="0"/>
        <v>206</v>
      </c>
      <c r="H19" s="22" t="s">
        <v>18</v>
      </c>
      <c r="I19" s="17"/>
      <c r="K19" s="86"/>
      <c r="L19" s="86"/>
      <c r="M19" s="18">
        <v>2</v>
      </c>
      <c r="N19" s="19">
        <v>139</v>
      </c>
      <c r="O19" s="20">
        <v>69</v>
      </c>
      <c r="P19" s="20">
        <v>3</v>
      </c>
      <c r="Q19" s="21">
        <f t="shared" si="1"/>
        <v>208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12751</v>
      </c>
      <c r="B22" s="90"/>
      <c r="C22" s="29" t="s">
        <v>15</v>
      </c>
      <c r="D22" s="30">
        <f>IF(OR(ISNUMBER(G18),ISNUMBER(G19),ISNUMBER(G20),ISNUMBER(G21)),SUM(D18:D21),"")</f>
        <v>284</v>
      </c>
      <c r="E22" s="31">
        <f>IF(OR(ISNUMBER(G18),ISNUMBER(G19),ISNUMBER(G20),ISNUMBER(G21)),SUM(E18:E21),"")</f>
        <v>114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398</v>
      </c>
      <c r="H22" s="27" t="s">
        <v>18</v>
      </c>
      <c r="I22" s="89"/>
      <c r="K22" s="90">
        <v>6048</v>
      </c>
      <c r="L22" s="90"/>
      <c r="M22" s="29" t="s">
        <v>15</v>
      </c>
      <c r="N22" s="30">
        <f>IF(OR(ISNUMBER(Q18),ISNUMBER(Q19),ISNUMBER(Q20),ISNUMBER(Q21)),SUM(N18:N21),"")</f>
        <v>293</v>
      </c>
      <c r="O22" s="31">
        <f>IF(OR(ISNUMBER(Q18),ISNUMBER(Q19),ISNUMBER(Q20),ISNUMBER(Q21)),SUM(O18:O21),"")</f>
        <v>141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434</v>
      </c>
      <c r="R22" s="27" t="s">
        <v>18</v>
      </c>
      <c r="S22" s="89"/>
    </row>
    <row r="23" spans="1:19" ht="12.75" customHeight="1">
      <c r="A23" s="86" t="s">
        <v>51</v>
      </c>
      <c r="B23" s="86"/>
      <c r="C23" s="12">
        <v>1</v>
      </c>
      <c r="D23" s="13">
        <v>131</v>
      </c>
      <c r="E23" s="14">
        <v>69</v>
      </c>
      <c r="F23" s="14">
        <v>1</v>
      </c>
      <c r="G23" s="15">
        <f>IF(AND(ISBLANK(D23),ISBLANK(E23),ISBLANK(N23),ISBLANK(O23)),"",D23+E23)</f>
        <v>200</v>
      </c>
      <c r="H23" s="16" t="s">
        <v>18</v>
      </c>
      <c r="I23" s="17"/>
      <c r="K23" s="86" t="s">
        <v>65</v>
      </c>
      <c r="L23" s="86"/>
      <c r="M23" s="12">
        <v>1</v>
      </c>
      <c r="N23" s="13">
        <v>133</v>
      </c>
      <c r="O23" s="14">
        <v>60</v>
      </c>
      <c r="P23" s="14">
        <v>4</v>
      </c>
      <c r="Q23" s="15">
        <f>IF(AND(ISBLANK(D23),ISBLANK(E23),ISBLANK(N23),ISBLANK(O23)),"",N23+O23)</f>
        <v>193</v>
      </c>
      <c r="R23" s="16" t="s">
        <v>18</v>
      </c>
      <c r="S23" s="17"/>
    </row>
    <row r="24" spans="1:19" ht="12.75" customHeight="1">
      <c r="A24" s="86"/>
      <c r="B24" s="86"/>
      <c r="C24" s="18">
        <v>2</v>
      </c>
      <c r="D24" s="19">
        <v>137</v>
      </c>
      <c r="E24" s="20">
        <v>90</v>
      </c>
      <c r="F24" s="20">
        <v>0</v>
      </c>
      <c r="G24" s="21">
        <f t="shared" si="0"/>
        <v>227</v>
      </c>
      <c r="H24" s="22" t="s">
        <v>18</v>
      </c>
      <c r="I24" s="17"/>
      <c r="K24" s="86"/>
      <c r="L24" s="86"/>
      <c r="M24" s="18">
        <v>2</v>
      </c>
      <c r="N24" s="19">
        <v>162</v>
      </c>
      <c r="O24" s="20">
        <v>79</v>
      </c>
      <c r="P24" s="20">
        <v>0</v>
      </c>
      <c r="Q24" s="21">
        <f t="shared" si="1"/>
        <v>241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13924</v>
      </c>
      <c r="B27" s="90"/>
      <c r="C27" s="29" t="s">
        <v>15</v>
      </c>
      <c r="D27" s="30">
        <f>IF(OR(ISNUMBER(G23),ISNUMBER(G24),ISNUMBER(G25),ISNUMBER(G26)),SUM(D23:D26),"")</f>
        <v>268</v>
      </c>
      <c r="E27" s="31">
        <f>IF(OR(ISNUMBER(G23),ISNUMBER(G24),ISNUMBER(G25),ISNUMBER(G26)),SUM(E23:E26),"")</f>
        <v>159</v>
      </c>
      <c r="F27" s="31">
        <f>IF(OR(ISNUMBER(G23),ISNUMBER(G24),ISNUMBER(G25),ISNUMBER(G26)),SUM(F23:F26),"")</f>
        <v>1</v>
      </c>
      <c r="G27" s="32">
        <f>IF(OR(ISNUMBER(G23),ISNUMBER(G24),ISNUMBER(G25),ISNUMBER(G26)),SUM(G23:G26),"")</f>
        <v>427</v>
      </c>
      <c r="H27" s="27" t="s">
        <v>18</v>
      </c>
      <c r="I27" s="89"/>
      <c r="K27" s="90">
        <v>16754</v>
      </c>
      <c r="L27" s="90"/>
      <c r="M27" s="29" t="s">
        <v>15</v>
      </c>
      <c r="N27" s="30">
        <f>IF(OR(ISNUMBER(Q23),ISNUMBER(Q24),ISNUMBER(Q25),ISNUMBER(Q26)),SUM(N23:N26),"")</f>
        <v>295</v>
      </c>
      <c r="O27" s="31">
        <f>IF(OR(ISNUMBER(Q23),ISNUMBER(Q24),ISNUMBER(Q25),ISNUMBER(Q26)),SUM(O23:O26),"")</f>
        <v>139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434</v>
      </c>
      <c r="R27" s="27" t="s">
        <v>18</v>
      </c>
      <c r="S27" s="89"/>
    </row>
    <row r="28" spans="1:19" ht="12.75" customHeight="1">
      <c r="A28" s="86" t="s">
        <v>54</v>
      </c>
      <c r="B28" s="86"/>
      <c r="C28" s="12">
        <v>1</v>
      </c>
      <c r="D28" s="13">
        <v>128</v>
      </c>
      <c r="E28" s="14">
        <v>63</v>
      </c>
      <c r="F28" s="14">
        <v>2</v>
      </c>
      <c r="G28" s="15">
        <f>IF(AND(ISBLANK(D28),ISBLANK(E28),ISBLANK(N28),ISBLANK(O28)),"",D28+E28)</f>
        <v>191</v>
      </c>
      <c r="H28" s="16" t="s">
        <v>18</v>
      </c>
      <c r="I28" s="17"/>
      <c r="K28" s="86" t="s">
        <v>63</v>
      </c>
      <c r="L28" s="86"/>
      <c r="M28" s="12">
        <v>1</v>
      </c>
      <c r="N28" s="13">
        <v>144</v>
      </c>
      <c r="O28" s="14">
        <v>54</v>
      </c>
      <c r="P28" s="14">
        <v>2</v>
      </c>
      <c r="Q28" s="15">
        <f>IF(AND(ISBLANK(D28),ISBLANK(E28),ISBLANK(N28),ISBLANK(O28)),"",N28+O28)</f>
        <v>198</v>
      </c>
      <c r="R28" s="16" t="s">
        <v>18</v>
      </c>
      <c r="S28" s="17"/>
    </row>
    <row r="29" spans="1:19" ht="12.75" customHeight="1">
      <c r="A29" s="86"/>
      <c r="B29" s="86"/>
      <c r="C29" s="18">
        <v>2</v>
      </c>
      <c r="D29" s="19">
        <v>137</v>
      </c>
      <c r="E29" s="20">
        <v>63</v>
      </c>
      <c r="F29" s="20">
        <v>3</v>
      </c>
      <c r="G29" s="21">
        <f t="shared" si="0"/>
        <v>200</v>
      </c>
      <c r="H29" s="22" t="s">
        <v>18</v>
      </c>
      <c r="I29" s="17"/>
      <c r="K29" s="86"/>
      <c r="L29" s="86"/>
      <c r="M29" s="18">
        <v>2</v>
      </c>
      <c r="N29" s="19">
        <v>147</v>
      </c>
      <c r="O29" s="20">
        <v>63</v>
      </c>
      <c r="P29" s="20">
        <v>2</v>
      </c>
      <c r="Q29" s="21">
        <f t="shared" si="1"/>
        <v>210</v>
      </c>
      <c r="R29" s="22" t="s">
        <v>18</v>
      </c>
      <c r="S29" s="17"/>
    </row>
    <row r="30" spans="1:19" ht="12.75" customHeight="1">
      <c r="A30" s="88" t="s">
        <v>55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66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16539</v>
      </c>
      <c r="B32" s="90"/>
      <c r="C32" s="29" t="s">
        <v>15</v>
      </c>
      <c r="D32" s="30">
        <f>IF(OR(ISNUMBER(G28),ISNUMBER(G29),ISNUMBER(G30),ISNUMBER(G31)),SUM(D28:D31),"")</f>
        <v>265</v>
      </c>
      <c r="E32" s="31">
        <f>IF(OR(ISNUMBER(G28),ISNUMBER(G29),ISNUMBER(G30),ISNUMBER(G31)),SUM(E28:E31),"")</f>
        <v>126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391</v>
      </c>
      <c r="H32" s="27" t="s">
        <v>18</v>
      </c>
      <c r="I32" s="89"/>
      <c r="K32" s="90">
        <v>10141</v>
      </c>
      <c r="L32" s="90"/>
      <c r="M32" s="29" t="s">
        <v>15</v>
      </c>
      <c r="N32" s="30">
        <f>IF(OR(ISNUMBER(Q28),ISNUMBER(Q29),ISNUMBER(Q30),ISNUMBER(Q31)),SUM(N28:N31),"")</f>
        <v>291</v>
      </c>
      <c r="O32" s="31">
        <f>IF(OR(ISNUMBER(Q28),ISNUMBER(Q29),ISNUMBER(Q30),ISNUMBER(Q31)),SUM(O28:O31),"")</f>
        <v>117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408</v>
      </c>
      <c r="R32" s="27" t="s">
        <v>18</v>
      </c>
      <c r="S32" s="89"/>
    </row>
    <row r="33" spans="1:19" ht="12.75" customHeight="1">
      <c r="A33" s="86" t="s">
        <v>53</v>
      </c>
      <c r="B33" s="86"/>
      <c r="C33" s="12">
        <v>1</v>
      </c>
      <c r="D33" s="13">
        <v>140</v>
      </c>
      <c r="E33" s="14">
        <v>66</v>
      </c>
      <c r="F33" s="14">
        <v>2</v>
      </c>
      <c r="G33" s="15">
        <f>IF(AND(ISBLANK(D33),ISBLANK(E33),ISBLANK(N33),ISBLANK(O33)),"",D33+E33)</f>
        <v>206</v>
      </c>
      <c r="H33" s="16" t="s">
        <v>18</v>
      </c>
      <c r="I33" s="17"/>
      <c r="K33" s="86" t="s">
        <v>67</v>
      </c>
      <c r="L33" s="86"/>
      <c r="M33" s="12">
        <v>1</v>
      </c>
      <c r="N33" s="13">
        <v>143</v>
      </c>
      <c r="O33" s="14">
        <v>77</v>
      </c>
      <c r="P33" s="14">
        <v>3</v>
      </c>
      <c r="Q33" s="15">
        <f>IF(AND(ISBLANK(D33),ISBLANK(E33),ISBLANK(N33),ISBLANK(O33)),"",N33+O33)</f>
        <v>220</v>
      </c>
      <c r="R33" s="16" t="s">
        <v>18</v>
      </c>
      <c r="S33" s="17"/>
    </row>
    <row r="34" spans="1:19" ht="12.75" customHeight="1">
      <c r="A34" s="86"/>
      <c r="B34" s="86"/>
      <c r="C34" s="18">
        <v>2</v>
      </c>
      <c r="D34" s="19">
        <v>142</v>
      </c>
      <c r="E34" s="20">
        <v>81</v>
      </c>
      <c r="F34" s="20">
        <v>0</v>
      </c>
      <c r="G34" s="21">
        <f t="shared" si="0"/>
        <v>223</v>
      </c>
      <c r="H34" s="22" t="s">
        <v>18</v>
      </c>
      <c r="I34" s="17"/>
      <c r="K34" s="86"/>
      <c r="L34" s="86"/>
      <c r="M34" s="18">
        <v>2</v>
      </c>
      <c r="N34" s="19">
        <v>149</v>
      </c>
      <c r="O34" s="20">
        <v>45</v>
      </c>
      <c r="P34" s="20">
        <v>2</v>
      </c>
      <c r="Q34" s="21">
        <f t="shared" si="1"/>
        <v>194</v>
      </c>
      <c r="R34" s="22" t="s">
        <v>18</v>
      </c>
      <c r="S34" s="17"/>
    </row>
    <row r="35" spans="1:19" ht="12.75" customHeight="1">
      <c r="A35" s="88" t="s">
        <v>46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3820</v>
      </c>
      <c r="B37" s="90"/>
      <c r="C37" s="29" t="s">
        <v>15</v>
      </c>
      <c r="D37" s="30">
        <f>IF(OR(ISNUMBER(G33),ISNUMBER(G34),ISNUMBER(G35),ISNUMBER(G36)),SUM(D33:D36),"")</f>
        <v>282</v>
      </c>
      <c r="E37" s="31">
        <f>IF(OR(ISNUMBER(G33),ISNUMBER(G34),ISNUMBER(G35),ISNUMBER(G36)),SUM(E33:E36),"")</f>
        <v>147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429</v>
      </c>
      <c r="H37" s="33" t="s">
        <v>18</v>
      </c>
      <c r="I37" s="89"/>
      <c r="K37" s="90">
        <v>16392</v>
      </c>
      <c r="L37" s="90"/>
      <c r="M37" s="29" t="s">
        <v>15</v>
      </c>
      <c r="N37" s="30">
        <f>IF(OR(ISNUMBER(Q33),ISNUMBER(Q34),ISNUMBER(Q35),ISNUMBER(Q36)),SUM(N33:N36),"")</f>
        <v>292</v>
      </c>
      <c r="O37" s="31">
        <f>IF(OR(ISNUMBER(Q33),ISNUMBER(Q34),ISNUMBER(Q35),ISNUMBER(Q36)),SUM(O33:O36),"")</f>
        <v>122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414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1715</v>
      </c>
      <c r="E39" s="38">
        <f>IF(OR(ISNUMBER(G12),ISNUMBER(G17),ISNUMBER(G22),ISNUMBER(G27),ISNUMBER(G32),ISNUMBER(G37)),SUM(E12,E17,E22,E27,E32,E37),"")</f>
        <v>793</v>
      </c>
      <c r="F39" s="38">
        <f>IF(OR(ISNUMBER(G12),ISNUMBER(G17),ISNUMBER(G22),ISNUMBER(G27),ISNUMBER(G32),ISNUMBER(G37)),SUM(F12,F17,F22,F27,F32,F37),"")</f>
        <v>21</v>
      </c>
      <c r="G39" s="39">
        <f>IF(OR(ISNUMBER(G12),ISNUMBER(G17),ISNUMBER(G22),ISNUMBER(G27),ISNUMBER(G32),ISNUMBER(G37)),SUM(G12,G17,G22,G27,G32,G37),"")</f>
        <v>2508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1734</v>
      </c>
      <c r="O39" s="38">
        <f>IF(OR(ISNUMBER(Q12),ISNUMBER(Q17),ISNUMBER(Q22),ISNUMBER(Q27),ISNUMBER(Q32),ISNUMBER(Q37)),SUM(O12,O17,O22,O27,O32,O37),"")</f>
        <v>783</v>
      </c>
      <c r="P39" s="38">
        <f>IF(OR(ISNUMBER(Q12),ISNUMBER(Q17),ISNUMBER(Q22),ISNUMBER(Q27),ISNUMBER(Q32),ISNUMBER(Q37)),SUM(P12,P17,P22,P27,P32,P37),"")</f>
        <v>28</v>
      </c>
      <c r="Q39" s="39">
        <f>IF(OR(ISNUMBER(Q12),ISNUMBER(Q17),ISNUMBER(Q22),ISNUMBER(Q27),ISNUMBER(Q32),ISNUMBER(Q37)),SUM(Q12,Q17,Q22,Q27,Q32,Q37),"")</f>
        <v>2517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56</v>
      </c>
      <c r="D41" s="91"/>
      <c r="E41" s="91"/>
      <c r="G41" s="92" t="s">
        <v>21</v>
      </c>
      <c r="H41" s="92"/>
      <c r="I41" s="43">
        <f>IF(ISNUMBER(I39),SUM(I11,I16,I21,I26,I31,I36,I39),"")</f>
        <v>6</v>
      </c>
      <c r="K41" s="41"/>
      <c r="L41" s="42" t="s">
        <v>20</v>
      </c>
      <c r="M41" s="91" t="s">
        <v>69</v>
      </c>
      <c r="N41" s="91"/>
      <c r="O41" s="91"/>
      <c r="Q41" s="92" t="s">
        <v>21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57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58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0.7083333333333334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0.9166666666666666</v>
      </c>
      <c r="D47" s="95"/>
      <c r="I47" s="47" t="s">
        <v>30</v>
      </c>
      <c r="J47" s="97">
        <v>2</v>
      </c>
      <c r="K47" s="97"/>
      <c r="P47" s="47" t="s">
        <v>31</v>
      </c>
      <c r="Q47" s="98">
        <v>41153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59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2008-10-15T19:59:39Z</dcterms:modified>
  <cp:category/>
  <cp:version/>
  <cp:contentType/>
  <cp:contentStatus/>
</cp:coreProperties>
</file>