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<sst xmlns="http://schemas.openxmlformats.org/spreadsheetml/2006/main" count="174" uniqueCount="73">
  <si>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</si>
  <si>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</si>
  <si>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</si>
  <si>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</si>
  <si>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</si>
  <si>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</si>
  <si>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</si>
  <si>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</si>
  <si>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</si>
  <si>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</si>
  <si>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</si>
  <si>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</si>
  <si>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</si>
  <si>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</si>
  <si>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</si>
  <si>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</si>
  <si>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</si>
  <si>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</si>
  <si>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</si>
  <si>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</si>
  <si>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</si>
  <si>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</si>
  <si>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</si>
  <si>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</si>
  <si>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</si>
  <si>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</si>
  <si>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</si>
  <si>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</si>
  <si>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</si>
  <si>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</si>
  <si>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</si>
  <si>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</si>
  <si>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</si>
  <si>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</si>
  <si>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</si>
  <si>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</si>
  <si>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</si>
  <si>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</si>
  <si>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</si>
  <si>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</si>
  <si>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</si>
  <si>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</si>
  <si>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B</t>
  </si>
  <si>
    <t xml:space="preserve">Vymyslický </t>
  </si>
  <si>
    <t>David</t>
  </si>
  <si>
    <t xml:space="preserve">Kotalová </t>
  </si>
  <si>
    <t>Eva</t>
  </si>
  <si>
    <t>Pivoňka</t>
  </si>
  <si>
    <t>Jiří</t>
  </si>
  <si>
    <t>Pavel</t>
  </si>
  <si>
    <t>Petr</t>
  </si>
  <si>
    <t>Kalous</t>
  </si>
  <si>
    <t>Pavel Kalous</t>
  </si>
  <si>
    <t>Eva Kotalová</t>
  </si>
  <si>
    <t>II/0475</t>
  </si>
  <si>
    <t xml:space="preserve">Vrba </t>
  </si>
  <si>
    <t>Havlovice</t>
  </si>
  <si>
    <t>TJ Sokol Díly</t>
  </si>
  <si>
    <t>Květa Konopíková</t>
  </si>
  <si>
    <t>17.3.2012 Eva Kotalová</t>
  </si>
  <si>
    <t>Buršíková</t>
  </si>
  <si>
    <t>Ivana</t>
  </si>
  <si>
    <t>Ježová</t>
  </si>
  <si>
    <t>Pittnerová</t>
  </si>
  <si>
    <t>Milena</t>
  </si>
  <si>
    <t>Kapicová</t>
  </si>
  <si>
    <t>Dana</t>
  </si>
  <si>
    <t>Knopfová</t>
  </si>
  <si>
    <t>Václava</t>
  </si>
  <si>
    <t>Kouříková</t>
  </si>
  <si>
    <t>Iveta</t>
  </si>
  <si>
    <t>Kuželková</t>
  </si>
  <si>
    <t>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</si>
</sst>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A62" sqref="A62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9" t="s">
        <v>56</v>
      </c>
      <c r="M1" s="109"/>
      <c r="N1" s="109"/>
      <c r="O1" s="110" t="s">
        <v>2</v>
      </c>
      <c r="P1" s="110"/>
      <c r="Q1" s="106">
        <v>40985</v>
      </c>
      <c r="R1" s="107"/>
      <c r="S1" s="107"/>
    </row>
    <row r="2" spans="1:8" ht="13.5" thickBot="1">
      <c r="A2" s="108" t="s">
        <v>41</v>
      </c>
      <c r="B2" s="108"/>
      <c r="C2" s="108"/>
      <c r="D2" s="108"/>
      <c r="E2" s="108"/>
      <c r="F2" s="108"/>
      <c r="G2" s="108"/>
      <c r="H2" s="108"/>
    </row>
    <row r="3" spans="1:19" ht="19.5" customHeight="1" thickBot="1">
      <c r="A3" s="38" t="s">
        <v>3</v>
      </c>
      <c r="B3" s="103" t="s">
        <v>42</v>
      </c>
      <c r="C3" s="104"/>
      <c r="D3" s="104"/>
      <c r="E3" s="104"/>
      <c r="F3" s="104"/>
      <c r="G3" s="104"/>
      <c r="H3" s="104"/>
      <c r="I3" s="105"/>
      <c r="K3" s="38" t="s">
        <v>4</v>
      </c>
      <c r="L3" s="103" t="s">
        <v>57</v>
      </c>
      <c r="M3" s="103"/>
      <c r="N3" s="103"/>
      <c r="O3" s="103"/>
      <c r="P3" s="103"/>
      <c r="Q3" s="103"/>
      <c r="R3" s="103"/>
      <c r="S3" s="111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0" t="s">
        <v>60</v>
      </c>
      <c r="B8" s="81"/>
      <c r="C8" s="16">
        <v>1</v>
      </c>
      <c r="D8" s="1">
        <v>136</v>
      </c>
      <c r="E8" s="2">
        <v>52</v>
      </c>
      <c r="F8" s="2">
        <v>4</v>
      </c>
      <c r="G8" s="17">
        <f>IF(AND(ISBLANK(D8),ISBLANK(E8),ISBLANK(N8),ISBLANK(O8)),"",D8+E8)</f>
        <v>188</v>
      </c>
      <c r="H8" s="40" t="s">
        <v>23</v>
      </c>
      <c r="I8" s="18"/>
      <c r="K8" s="80" t="s">
        <v>62</v>
      </c>
      <c r="L8" s="81"/>
      <c r="M8" s="16">
        <v>1</v>
      </c>
      <c r="N8" s="1">
        <v>123</v>
      </c>
      <c r="O8" s="2">
        <v>62</v>
      </c>
      <c r="P8" s="2">
        <v>3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82"/>
      <c r="B9" s="83"/>
      <c r="C9" s="19">
        <v>2</v>
      </c>
      <c r="D9" s="3">
        <v>141</v>
      </c>
      <c r="E9" s="4">
        <v>62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82"/>
      <c r="L9" s="83"/>
      <c r="M9" s="19">
        <v>2</v>
      </c>
      <c r="N9" s="3">
        <v>119</v>
      </c>
      <c r="O9" s="4">
        <v>45</v>
      </c>
      <c r="P9" s="4">
        <v>6</v>
      </c>
      <c r="Q9" s="20">
        <f>IF(AND(ISBLANK(D9),ISBLANK(E9),ISBLANK(N9),ISBLANK(O9)),"",N9+O9)</f>
        <v>164</v>
      </c>
      <c r="R9" s="41" t="s">
        <v>23</v>
      </c>
      <c r="S9" s="18"/>
    </row>
    <row r="10" spans="1:19" ht="12.75" customHeight="1" thickBot="1">
      <c r="A10" s="84" t="s">
        <v>61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61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8">
        <f>IF(AND(ISNUMBER(G12),ISNUMBER(Q12)),IF(G12&gt;Q12,2,IF(G12=Q12,1,0)),"")</f>
        <v>2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8">
        <f>IF(AND(ISNUMBER(G12),ISNUMBER(Q12)),IF(Q12&gt;G12,2,IF(G12=Q12,1,0)),"")</f>
        <v>0</v>
      </c>
    </row>
    <row r="12" spans="1:19" ht="15.75" customHeight="1" thickBot="1">
      <c r="A12" s="88">
        <v>2789</v>
      </c>
      <c r="B12" s="89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391</v>
      </c>
      <c r="H12" s="42" t="s">
        <v>23</v>
      </c>
      <c r="I12" s="79"/>
      <c r="K12" s="88">
        <v>10515</v>
      </c>
      <c r="L12" s="89"/>
      <c r="M12" s="25" t="s">
        <v>13</v>
      </c>
      <c r="N12" s="26">
        <f>IF(OR(ISNUMBER(Q8),ISNUMBER(Q9),ISNUMBER(Q10),ISNUMBER(Q11)),SUM(N8:N11),"")</f>
        <v>242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349</v>
      </c>
      <c r="R12" s="42" t="s">
        <v>23</v>
      </c>
      <c r="S12" s="79"/>
    </row>
    <row r="13" spans="1:19" ht="12.75" customHeight="1">
      <c r="A13" s="80" t="s">
        <v>43</v>
      </c>
      <c r="B13" s="81"/>
      <c r="C13" s="16">
        <v>1</v>
      </c>
      <c r="D13" s="1">
        <v>143</v>
      </c>
      <c r="E13" s="2">
        <v>50</v>
      </c>
      <c r="F13" s="2">
        <v>2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0" t="s">
        <v>63</v>
      </c>
      <c r="L13" s="81"/>
      <c r="M13" s="16">
        <v>1</v>
      </c>
      <c r="N13" s="1">
        <v>143</v>
      </c>
      <c r="O13" s="2">
        <v>81</v>
      </c>
      <c r="P13" s="2">
        <v>1</v>
      </c>
      <c r="Q13" s="17">
        <f aca="true" t="shared" si="1" ref="Q13:Q36">IF(AND(ISBLANK(D13),ISBLANK(E13),ISBLANK(N13),ISBLANK(O13)),"",N13+O13)</f>
        <v>224</v>
      </c>
      <c r="R13" s="40" t="s">
        <v>23</v>
      </c>
      <c r="S13" s="18"/>
    </row>
    <row r="14" spans="1:19" ht="12.75" customHeight="1">
      <c r="A14" s="82"/>
      <c r="B14" s="83"/>
      <c r="C14" s="19">
        <v>2</v>
      </c>
      <c r="D14" s="3">
        <v>139</v>
      </c>
      <c r="E14" s="4">
        <v>54</v>
      </c>
      <c r="F14" s="4">
        <v>4</v>
      </c>
      <c r="G14" s="20">
        <f t="shared" si="0"/>
        <v>193</v>
      </c>
      <c r="H14" s="41" t="s">
        <v>23</v>
      </c>
      <c r="I14" s="18"/>
      <c r="K14" s="82"/>
      <c r="L14" s="83"/>
      <c r="M14" s="19">
        <v>2</v>
      </c>
      <c r="N14" s="3">
        <v>144</v>
      </c>
      <c r="O14" s="4">
        <v>54</v>
      </c>
      <c r="P14" s="4">
        <v>2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84" t="s">
        <v>44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64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8">
        <f>IF(AND(ISNUMBER(G17),ISNUMBER(Q17)),IF(G17&gt;Q17,2,IF(G17=Q17,1,0)),"")</f>
        <v>0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8">
        <f>IF(AND(ISNUMBER(G17),ISNUMBER(Q17)),IF(Q17&gt;G17,2,IF(G17=Q17,1,0)),"")</f>
        <v>2</v>
      </c>
    </row>
    <row r="17" spans="1:19" ht="15.75" customHeight="1" thickBot="1">
      <c r="A17" s="88">
        <v>9082</v>
      </c>
      <c r="B17" s="90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386</v>
      </c>
      <c r="H17" s="42" t="s">
        <v>23</v>
      </c>
      <c r="I17" s="79"/>
      <c r="K17" s="88">
        <v>16753</v>
      </c>
      <c r="L17" s="89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422</v>
      </c>
      <c r="R17" s="42" t="s">
        <v>23</v>
      </c>
      <c r="S17" s="79"/>
    </row>
    <row r="18" spans="1:19" ht="12.75" customHeight="1">
      <c r="A18" s="80" t="s">
        <v>45</v>
      </c>
      <c r="B18" s="81"/>
      <c r="C18" s="16">
        <v>1</v>
      </c>
      <c r="D18" s="1">
        <v>157</v>
      </c>
      <c r="E18" s="2">
        <v>80</v>
      </c>
      <c r="F18" s="2">
        <v>0</v>
      </c>
      <c r="G18" s="17">
        <f>IF(AND(ISBLANK(D18),ISBLANK(E18),ISBLANK(N18),ISBLANK(O18)),"",D18+E18)</f>
        <v>237</v>
      </c>
      <c r="H18" s="40" t="s">
        <v>23</v>
      </c>
      <c r="I18" s="18"/>
      <c r="K18" s="80" t="s">
        <v>65</v>
      </c>
      <c r="L18" s="81"/>
      <c r="M18" s="16">
        <v>1</v>
      </c>
      <c r="N18" s="1">
        <v>135</v>
      </c>
      <c r="O18" s="2">
        <v>62</v>
      </c>
      <c r="P18" s="2">
        <v>3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2"/>
      <c r="B19" s="83"/>
      <c r="C19" s="19">
        <v>2</v>
      </c>
      <c r="D19" s="3">
        <v>141</v>
      </c>
      <c r="E19" s="4">
        <v>67</v>
      </c>
      <c r="F19" s="4">
        <v>1</v>
      </c>
      <c r="G19" s="20">
        <f t="shared" si="0"/>
        <v>208</v>
      </c>
      <c r="H19" s="41" t="s">
        <v>23</v>
      </c>
      <c r="I19" s="18"/>
      <c r="K19" s="82"/>
      <c r="L19" s="83"/>
      <c r="M19" s="19">
        <v>2</v>
      </c>
      <c r="N19" s="3">
        <v>154</v>
      </c>
      <c r="O19" s="4">
        <v>62</v>
      </c>
      <c r="P19" s="4">
        <v>3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84" t="s">
        <v>46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66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8">
        <f>IF(AND(ISNUMBER(G22),ISNUMBER(Q22)),IF(G22&gt;Q22,2,IF(G22=Q22,1,0)),"")</f>
        <v>2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8">
        <f>IF(AND(ISNUMBER(G22),ISNUMBER(Q22)),IF(Q22&gt;G22,2,IF(G22=Q22,1,0)),"")</f>
        <v>0</v>
      </c>
    </row>
    <row r="22" spans="1:19" ht="15.75" customHeight="1" thickBot="1">
      <c r="A22" s="88">
        <v>4900</v>
      </c>
      <c r="B22" s="89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147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445</v>
      </c>
      <c r="H22" s="42" t="s">
        <v>23</v>
      </c>
      <c r="I22" s="79"/>
      <c r="K22" s="88">
        <v>5971</v>
      </c>
      <c r="L22" s="89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413</v>
      </c>
      <c r="R22" s="42" t="s">
        <v>23</v>
      </c>
      <c r="S22" s="79"/>
    </row>
    <row r="23" spans="1:19" ht="12.75" customHeight="1">
      <c r="A23" s="80" t="s">
        <v>47</v>
      </c>
      <c r="B23" s="81"/>
      <c r="C23" s="16">
        <v>1</v>
      </c>
      <c r="D23" s="1">
        <v>130</v>
      </c>
      <c r="E23" s="2">
        <v>63</v>
      </c>
      <c r="F23" s="2">
        <v>2</v>
      </c>
      <c r="G23" s="17">
        <f>IF(AND(ISBLANK(D23),ISBLANK(E23),ISBLANK(N23),ISBLANK(O23)),"",D23+E23)</f>
        <v>193</v>
      </c>
      <c r="H23" s="40" t="s">
        <v>23</v>
      </c>
      <c r="I23" s="18"/>
      <c r="K23" s="80" t="s">
        <v>67</v>
      </c>
      <c r="L23" s="81"/>
      <c r="M23" s="16">
        <v>1</v>
      </c>
      <c r="N23" s="1">
        <v>154</v>
      </c>
      <c r="O23" s="2">
        <v>61</v>
      </c>
      <c r="P23" s="2">
        <v>2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82"/>
      <c r="B24" s="83"/>
      <c r="C24" s="19">
        <v>2</v>
      </c>
      <c r="D24" s="3">
        <v>147</v>
      </c>
      <c r="E24" s="4">
        <v>68</v>
      </c>
      <c r="F24" s="4">
        <v>4</v>
      </c>
      <c r="G24" s="20">
        <f t="shared" si="0"/>
        <v>215</v>
      </c>
      <c r="H24" s="41" t="s">
        <v>23</v>
      </c>
      <c r="I24" s="18"/>
      <c r="K24" s="82"/>
      <c r="L24" s="83"/>
      <c r="M24" s="19">
        <v>2</v>
      </c>
      <c r="N24" s="3">
        <v>151</v>
      </c>
      <c r="O24" s="4">
        <v>50</v>
      </c>
      <c r="P24" s="4">
        <v>6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84" t="s">
        <v>48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68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8">
        <f>IF(AND(ISNUMBER(G27),ISNUMBER(Q27)),IF(G27&gt;Q27,2,IF(G27=Q27,1,0)),"")</f>
        <v>0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8">
        <f>IF(AND(ISNUMBER(G27),ISNUMBER(Q27)),IF(Q27&gt;G27,2,IF(G27=Q27,1,0)),"")</f>
        <v>2</v>
      </c>
    </row>
    <row r="27" spans="1:19" ht="15.75" customHeight="1" thickBot="1">
      <c r="A27" s="88">
        <v>2785</v>
      </c>
      <c r="B27" s="89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408</v>
      </c>
      <c r="H27" s="42" t="s">
        <v>23</v>
      </c>
      <c r="I27" s="79"/>
      <c r="K27" s="88">
        <v>10514</v>
      </c>
      <c r="L27" s="89"/>
      <c r="M27" s="25" t="s">
        <v>13</v>
      </c>
      <c r="N27" s="26">
        <f>IF(OR(ISNUMBER(Q23),ISNUMBER(Q24),ISNUMBER(Q25),ISNUMBER(Q26)),SUM(N23:N26),"")</f>
        <v>305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416</v>
      </c>
      <c r="R27" s="42" t="s">
        <v>23</v>
      </c>
      <c r="S27" s="79"/>
    </row>
    <row r="28" spans="1:19" ht="12.75" customHeight="1">
      <c r="A28" s="80" t="s">
        <v>51</v>
      </c>
      <c r="B28" s="81"/>
      <c r="C28" s="16">
        <v>1</v>
      </c>
      <c r="D28" s="1">
        <v>149</v>
      </c>
      <c r="E28" s="2">
        <v>74</v>
      </c>
      <c r="F28" s="2">
        <v>2</v>
      </c>
      <c r="G28" s="17">
        <f>IF(AND(ISBLANK(D28),ISBLANK(E28),ISBLANK(N28),ISBLANK(O28)),"",D28+E28)</f>
        <v>223</v>
      </c>
      <c r="H28" s="40" t="s">
        <v>23</v>
      </c>
      <c r="I28" s="18"/>
      <c r="K28" s="80" t="s">
        <v>69</v>
      </c>
      <c r="L28" s="81"/>
      <c r="M28" s="16">
        <v>1</v>
      </c>
      <c r="N28" s="1">
        <v>135</v>
      </c>
      <c r="O28" s="2">
        <v>51</v>
      </c>
      <c r="P28" s="2">
        <v>3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2"/>
      <c r="B29" s="83"/>
      <c r="C29" s="19">
        <v>2</v>
      </c>
      <c r="D29" s="3">
        <v>138</v>
      </c>
      <c r="E29" s="4">
        <v>62</v>
      </c>
      <c r="F29" s="4">
        <v>2</v>
      </c>
      <c r="G29" s="20">
        <f t="shared" si="0"/>
        <v>200</v>
      </c>
      <c r="H29" s="41" t="s">
        <v>23</v>
      </c>
      <c r="I29" s="18"/>
      <c r="K29" s="82"/>
      <c r="L29" s="83"/>
      <c r="M29" s="19">
        <v>2</v>
      </c>
      <c r="N29" s="3">
        <v>136</v>
      </c>
      <c r="O29" s="4">
        <v>63</v>
      </c>
      <c r="P29" s="4">
        <v>2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84" t="s">
        <v>49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70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8">
        <f>IF(AND(ISNUMBER(G32),ISNUMBER(Q32)),IF(G32&gt;Q32,2,IF(G32=Q32,1,0)),"")</f>
        <v>2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8">
        <f>IF(AND(ISNUMBER(G32),ISNUMBER(Q32)),IF(Q32&gt;G32,2,IF(G32=Q32,1,0)),"")</f>
        <v>0</v>
      </c>
    </row>
    <row r="32" spans="1:19" ht="15.75" customHeight="1" thickBot="1">
      <c r="A32" s="88">
        <v>13924</v>
      </c>
      <c r="B32" s="89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423</v>
      </c>
      <c r="H32" s="42" t="s">
        <v>23</v>
      </c>
      <c r="I32" s="79"/>
      <c r="K32" s="88">
        <v>10564</v>
      </c>
      <c r="L32" s="89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385</v>
      </c>
      <c r="R32" s="42" t="s">
        <v>23</v>
      </c>
      <c r="S32" s="79"/>
    </row>
    <row r="33" spans="1:19" ht="12.75" customHeight="1">
      <c r="A33" s="80" t="s">
        <v>55</v>
      </c>
      <c r="B33" s="81"/>
      <c r="C33" s="16">
        <v>1</v>
      </c>
      <c r="D33" s="1">
        <v>147</v>
      </c>
      <c r="E33" s="2">
        <v>60</v>
      </c>
      <c r="F33" s="2">
        <v>1</v>
      </c>
      <c r="G33" s="17">
        <f>IF(AND(ISBLANK(D33),ISBLANK(E33),ISBLANK(N33),ISBLANK(O33)),"",D33+E33)</f>
        <v>207</v>
      </c>
      <c r="H33" s="40" t="s">
        <v>23</v>
      </c>
      <c r="I33" s="18"/>
      <c r="K33" s="80" t="s">
        <v>71</v>
      </c>
      <c r="L33" s="81"/>
      <c r="M33" s="16">
        <v>1</v>
      </c>
      <c r="N33" s="1">
        <v>155</v>
      </c>
      <c r="O33" s="2">
        <v>62</v>
      </c>
      <c r="P33" s="2">
        <v>5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2"/>
      <c r="B34" s="83"/>
      <c r="C34" s="19">
        <v>2</v>
      </c>
      <c r="D34" s="3">
        <v>154</v>
      </c>
      <c r="E34" s="4">
        <v>84</v>
      </c>
      <c r="F34" s="4">
        <v>0</v>
      </c>
      <c r="G34" s="20">
        <f t="shared" si="0"/>
        <v>238</v>
      </c>
      <c r="H34" s="41" t="s">
        <v>23</v>
      </c>
      <c r="I34" s="18"/>
      <c r="K34" s="82"/>
      <c r="L34" s="83"/>
      <c r="M34" s="19">
        <v>2</v>
      </c>
      <c r="N34" s="3">
        <v>154</v>
      </c>
      <c r="O34" s="4">
        <v>44</v>
      </c>
      <c r="P34" s="4">
        <v>9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84" t="s">
        <v>50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72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8">
        <f>IF(AND(ISNUMBER(G37),ISNUMBER(Q37)),IF(G37&gt;Q37,2,IF(G37=Q37,1,0)),"")</f>
        <v>2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8">
        <f>IF(AND(ISNUMBER(G37),ISNUMBER(Q37)),IF(Q37&gt;G37,2,IF(G37=Q37,1,0)),"")</f>
        <v>0</v>
      </c>
    </row>
    <row r="37" spans="1:19" ht="15.75" customHeight="1" thickBot="1">
      <c r="A37" s="76">
        <v>16618</v>
      </c>
      <c r="B37" s="7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445</v>
      </c>
      <c r="H37" s="43" t="s">
        <v>23</v>
      </c>
      <c r="I37" s="79"/>
      <c r="K37" s="88">
        <v>10566</v>
      </c>
      <c r="L37" s="89"/>
      <c r="M37" s="25" t="s">
        <v>13</v>
      </c>
      <c r="N37" s="26">
        <f>IF(OR(ISNUMBER(Q33),ISNUMBER(Q34),ISNUMBER(Q35),ISNUMBER(Q36)),SUM(N33:N36),"")</f>
        <v>309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14</v>
      </c>
      <c r="Q37" s="28">
        <f>IF(OR(ISNUMBER(Q33),ISNUMBER(Q34),ISNUMBER(Q35),ISNUMBER(Q36)),SUM(Q33:Q36),"")</f>
        <v>415</v>
      </c>
      <c r="R37" s="43" t="s">
        <v>23</v>
      </c>
      <c r="S37" s="7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1722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2498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1703</v>
      </c>
      <c r="O39" s="33">
        <f>IF(OR(ISNUMBER(Q12),ISNUMBER(Q17),ISNUMBER(Q22),ISNUMBER(Q27),ISNUMBER(Q32),ISNUMBER(Q37)),SUM(O12,O17,O22,O27,O32,O37),"")</f>
        <v>697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2400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52</v>
      </c>
      <c r="D41" s="113"/>
      <c r="E41" s="113"/>
      <c r="G41" s="114" t="s">
        <v>16</v>
      </c>
      <c r="H41" s="114"/>
      <c r="I41" s="39">
        <f>IF(ISNUMBER(I39),SUM(I11,I16,I21,I26,I31,I36,I39),"")</f>
        <v>12</v>
      </c>
      <c r="K41" s="36"/>
      <c r="L41" s="46" t="s">
        <v>24</v>
      </c>
      <c r="M41" s="113" t="s">
        <v>58</v>
      </c>
      <c r="N41" s="113"/>
      <c r="O41" s="113"/>
      <c r="Q41" s="114" t="s">
        <v>16</v>
      </c>
      <c r="R41" s="11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5" t="s">
        <v>53</v>
      </c>
      <c r="D43" s="125"/>
      <c r="E43" s="125"/>
      <c r="F43" s="125"/>
      <c r="G43" s="125"/>
      <c r="H43" s="125"/>
      <c r="I43" s="46"/>
      <c r="J43" s="46"/>
      <c r="K43" s="46" t="s">
        <v>28</v>
      </c>
      <c r="L43" s="126" t="s">
        <v>54</v>
      </c>
      <c r="M43" s="126"/>
      <c r="O43" s="46" t="s">
        <v>25</v>
      </c>
      <c r="P43" s="125"/>
      <c r="Q43" s="125"/>
      <c r="R43" s="125"/>
      <c r="S43" s="12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3">
        <v>0.5833333333333334</v>
      </c>
      <c r="D46" s="123"/>
      <c r="I46" s="9" t="s">
        <v>30</v>
      </c>
      <c r="J46" s="124">
        <v>21</v>
      </c>
      <c r="K46" s="124"/>
    </row>
    <row r="47" spans="2:19" ht="19.5" customHeight="1">
      <c r="B47" s="9" t="s">
        <v>31</v>
      </c>
      <c r="C47" s="123">
        <v>0.7916666666666666</v>
      </c>
      <c r="D47" s="123"/>
      <c r="I47" s="9" t="s">
        <v>32</v>
      </c>
      <c r="J47" s="130">
        <v>7</v>
      </c>
      <c r="K47" s="130"/>
      <c r="P47" s="9" t="s">
        <v>33</v>
      </c>
      <c r="Q47" s="118">
        <v>41153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7"/>
      <c r="C57" s="128"/>
      <c r="D57" s="74"/>
      <c r="E57" s="127"/>
      <c r="F57" s="129"/>
      <c r="G57" s="129"/>
      <c r="H57" s="128"/>
      <c r="I57" s="74"/>
      <c r="J57" s="49"/>
      <c r="K57" s="68"/>
      <c r="L57" s="127"/>
      <c r="M57" s="128"/>
      <c r="N57" s="74"/>
      <c r="O57" s="127"/>
      <c r="P57" s="129"/>
      <c r="Q57" s="129"/>
      <c r="R57" s="128"/>
      <c r="S57" s="75"/>
    </row>
    <row r="58" spans="1:19" ht="21" customHeight="1">
      <c r="A58" s="67"/>
      <c r="B58" s="127"/>
      <c r="C58" s="128"/>
      <c r="D58" s="74"/>
      <c r="E58" s="127"/>
      <c r="F58" s="129"/>
      <c r="G58" s="129"/>
      <c r="H58" s="128"/>
      <c r="I58" s="74"/>
      <c r="J58" s="49"/>
      <c r="K58" s="68"/>
      <c r="L58" s="127"/>
      <c r="M58" s="128"/>
      <c r="N58" s="74"/>
      <c r="O58" s="127"/>
      <c r="P58" s="129"/>
      <c r="Q58" s="129"/>
      <c r="R58" s="12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72"/>
      <c r="B66" s="73" t="s">
        <v>39</v>
      </c>
      <c r="C66" s="131" t="s">
        <v>59</v>
      </c>
      <c r="D66" s="131"/>
      <c r="E66" s="131"/>
      <c r="F66" s="131"/>
      <c r="G66" s="131"/>
      <c r="H66" s="131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A28:B29"/>
    <mergeCell ref="S21:S22"/>
    <mergeCell ref="K18:L19"/>
    <mergeCell ref="K20:L21"/>
    <mergeCell ref="K22:L22"/>
    <mergeCell ref="L1:N1"/>
    <mergeCell ref="I11:I12"/>
    <mergeCell ref="O1:P1"/>
    <mergeCell ref="K13:L14"/>
    <mergeCell ref="L3:S3"/>
    <mergeCell ref="H5:I5"/>
    <mergeCell ref="B3:I3"/>
    <mergeCell ref="I21:I22"/>
    <mergeCell ref="A22:B22"/>
    <mergeCell ref="Q1:S1"/>
    <mergeCell ref="A2:H2"/>
    <mergeCell ref="S16:S17"/>
    <mergeCell ref="R5:S5"/>
    <mergeCell ref="K8:L9"/>
    <mergeCell ref="K10:L11"/>
    <mergeCell ref="A20:B21"/>
    <mergeCell ref="A33:B34"/>
    <mergeCell ref="A35:B36"/>
    <mergeCell ref="I31:I32"/>
    <mergeCell ref="D1:I1"/>
    <mergeCell ref="A5:B5"/>
    <mergeCell ref="A6:B6"/>
    <mergeCell ref="C5:C6"/>
    <mergeCell ref="D5:G5"/>
    <mergeCell ref="A15:B16"/>
    <mergeCell ref="K28:L29"/>
    <mergeCell ref="K30:L31"/>
    <mergeCell ref="K32:L32"/>
    <mergeCell ref="N5:Q5"/>
    <mergeCell ref="K12:L12"/>
    <mergeCell ref="K17:L17"/>
    <mergeCell ref="K23:L24"/>
    <mergeCell ref="K15:L16"/>
    <mergeCell ref="K27:L2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I26:I27"/>
    <mergeCell ref="A23:B24"/>
    <mergeCell ref="A25:B26"/>
    <mergeCell ref="A27:B27"/>
    <mergeCell ref="A8:B9"/>
    <mergeCell ref="A10:B11"/>
    <mergeCell ref="A12:B12"/>
    <mergeCell ref="I16:I17"/>
    <mergeCell ref="A17:B17"/>
    <mergeCell ref="A18:B1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37:B37 A22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2012-03-17T17:52:38Z</cp:lastPrinted>
  <dcterms:created xsi:type="dcterms:W3CDTF">2003-07-01T14:03:06Z</dcterms:created>
  <dcterms:modified xsi:type="dcterms:W3CDTF">2012-03-17T17:54:53Z</dcterms:modified>
  <cp:category/>
  <cp:version/>
  <cp:contentType/>
  <cp:contentStatus/>
</cp:coreProperties>
</file>