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<sst xmlns="http://schemas.openxmlformats.org/spreadsheetml/2006/main" count="173" uniqueCount="71">
  <si>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</si>
  <si>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</si>
  <si>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</si>
  <si>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</si>
  <si>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</si>
  <si>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</si>
  <si>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</si>
  <si>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</si>
  <si>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</si>
  <si>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</si>
  <si>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</si>
  <si>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</si>
  <si>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</si>
  <si>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</si>
  <si>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</si>
  <si>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</si>
  <si>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</si>
  <si>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</si>
  <si>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</si>
  <si>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</si>
  <si>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</si>
  <si>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</si>
  <si>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</si>
  <si>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</si>
  <si>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</si>
  <si>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</si>
  <si>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</si>
  <si>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</si>
  <si>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</si>
  <si>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</si>
  <si>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</si>
  <si>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</si>
  <si>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</si>
  <si>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</si>
  <si>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</si>
  <si>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</si>
  <si>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</si>
  <si>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</si>
  <si>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</si>
  <si>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</si>
  <si>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</si>
  <si>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</si>
  <si>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</si>
  <si>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</si>
  <si>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TJ Havlovice C</t>
  </si>
  <si>
    <t>Palacká</t>
  </si>
  <si>
    <t>Andrea</t>
  </si>
  <si>
    <t>Gottwaldová Ivana</t>
  </si>
  <si>
    <t xml:space="preserve">Kotalová </t>
  </si>
  <si>
    <t>Eva</t>
  </si>
  <si>
    <t>Byrtus</t>
  </si>
  <si>
    <t>Jaromír</t>
  </si>
  <si>
    <t xml:space="preserve">Toupal </t>
  </si>
  <si>
    <t>Václav</t>
  </si>
  <si>
    <t>Gottwaldová</t>
  </si>
  <si>
    <t>Ivana</t>
  </si>
  <si>
    <t>Palacký</t>
  </si>
  <si>
    <t>Tibor</t>
  </si>
  <si>
    <t xml:space="preserve">Pivoňka </t>
  </si>
  <si>
    <t>Pavel</t>
  </si>
  <si>
    <t>Vymyslický</t>
  </si>
  <si>
    <t>David</t>
  </si>
  <si>
    <t>Jiří</t>
  </si>
  <si>
    <t>Kotal</t>
  </si>
  <si>
    <t>Michael</t>
  </si>
  <si>
    <t>Kalous</t>
  </si>
  <si>
    <t>Vrba</t>
  </si>
  <si>
    <t>Petr</t>
  </si>
  <si>
    <t>Kalous Pavel</t>
  </si>
  <si>
    <t>Palacký Tibor</t>
  </si>
  <si>
    <t>II/0478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</si>
</sst>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O45" sqref="O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29" t="s">
        <v>42</v>
      </c>
      <c r="M1" s="129"/>
      <c r="N1" s="129"/>
      <c r="O1" s="113" t="s">
        <v>2</v>
      </c>
      <c r="P1" s="113"/>
      <c r="Q1" s="126">
        <v>41538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8" t="s">
        <v>43</v>
      </c>
      <c r="C3" s="134"/>
      <c r="D3" s="134"/>
      <c r="E3" s="134"/>
      <c r="F3" s="134"/>
      <c r="G3" s="134"/>
      <c r="H3" s="134"/>
      <c r="I3" s="135"/>
      <c r="K3" s="38" t="s">
        <v>4</v>
      </c>
      <c r="L3" s="118" t="s">
        <v>44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05" t="s">
        <v>5</v>
      </c>
      <c r="B5" s="106"/>
      <c r="C5" s="109" t="s">
        <v>6</v>
      </c>
      <c r="D5" s="131" t="s">
        <v>7</v>
      </c>
      <c r="E5" s="132"/>
      <c r="F5" s="132"/>
      <c r="G5" s="133"/>
      <c r="H5" s="124" t="s">
        <v>8</v>
      </c>
      <c r="I5" s="125"/>
      <c r="K5" s="105" t="s">
        <v>5</v>
      </c>
      <c r="L5" s="106"/>
      <c r="M5" s="109" t="s">
        <v>6</v>
      </c>
      <c r="N5" s="131" t="s">
        <v>7</v>
      </c>
      <c r="O5" s="132"/>
      <c r="P5" s="132"/>
      <c r="Q5" s="133"/>
      <c r="R5" s="124" t="s">
        <v>8</v>
      </c>
      <c r="S5" s="125"/>
    </row>
    <row r="6" spans="1:19" ht="12.75" customHeight="1" thickBot="1">
      <c r="A6" s="107" t="s">
        <v>9</v>
      </c>
      <c r="B6" s="108"/>
      <c r="C6" s="11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7" t="s">
        <v>9</v>
      </c>
      <c r="L6" s="108"/>
      <c r="M6" s="11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4" t="s">
        <v>45</v>
      </c>
      <c r="B8" s="115"/>
      <c r="C8" s="16">
        <v>1</v>
      </c>
      <c r="D8" s="1">
        <v>136</v>
      </c>
      <c r="E8" s="2">
        <v>86</v>
      </c>
      <c r="F8" s="2">
        <v>1</v>
      </c>
      <c r="G8" s="17">
        <f>IF(AND(ISBLANK(D8),ISBLANK(E8),ISBLANK(N8),ISBLANK(O8)),"",D8+E8)</f>
        <v>222</v>
      </c>
      <c r="H8" s="40" t="s">
        <v>23</v>
      </c>
      <c r="I8" s="18"/>
      <c r="K8" s="114" t="s">
        <v>48</v>
      </c>
      <c r="L8" s="115"/>
      <c r="M8" s="16">
        <v>1</v>
      </c>
      <c r="N8" s="1">
        <v>149</v>
      </c>
      <c r="O8" s="2">
        <v>70</v>
      </c>
      <c r="P8" s="2">
        <v>0</v>
      </c>
      <c r="Q8" s="17">
        <f>IF(AND(ISBLANK(D8),ISBLANK(E8),ISBLANK(N8),ISBLANK(O8)),"",N8+O8)</f>
        <v>219</v>
      </c>
      <c r="R8" s="40" t="s">
        <v>23</v>
      </c>
      <c r="S8" s="18"/>
    </row>
    <row r="9" spans="1:19" ht="12.75" customHeight="1">
      <c r="A9" s="116"/>
      <c r="B9" s="117"/>
      <c r="C9" s="19">
        <v>2</v>
      </c>
      <c r="D9" s="3">
        <v>145</v>
      </c>
      <c r="E9" s="4">
        <v>87</v>
      </c>
      <c r="F9" s="4">
        <v>1</v>
      </c>
      <c r="G9" s="20">
        <f>IF(AND(ISBLANK(D9),ISBLANK(E9),ISBLANK(N9),ISBLANK(O9)),"",D9+E9)</f>
        <v>232</v>
      </c>
      <c r="H9" s="41" t="s">
        <v>23</v>
      </c>
      <c r="I9" s="18"/>
      <c r="K9" s="116"/>
      <c r="L9" s="117"/>
      <c r="M9" s="19">
        <v>2</v>
      </c>
      <c r="N9" s="3">
        <v>157</v>
      </c>
      <c r="O9" s="4">
        <v>58</v>
      </c>
      <c r="P9" s="4">
        <v>3</v>
      </c>
      <c r="Q9" s="20">
        <f>IF(AND(ISBLANK(D9),ISBLANK(E9),ISBLANK(N9),ISBLANK(O9)),"",N9+O9)</f>
        <v>215</v>
      </c>
      <c r="R9" s="41" t="s">
        <v>23</v>
      </c>
      <c r="S9" s="18"/>
    </row>
    <row r="10" spans="1:19" ht="12.75" customHeight="1" thickBot="1">
      <c r="A10" s="120" t="s">
        <v>46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49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0</v>
      </c>
    </row>
    <row r="12" spans="1:19" ht="15.75" customHeight="1" thickBot="1">
      <c r="A12" s="103">
        <v>19383</v>
      </c>
      <c r="B12" s="104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173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454</v>
      </c>
      <c r="H12" s="42" t="s">
        <v>23</v>
      </c>
      <c r="I12" s="97"/>
      <c r="K12" s="103">
        <v>4900</v>
      </c>
      <c r="L12" s="104"/>
      <c r="M12" s="25" t="s">
        <v>13</v>
      </c>
      <c r="N12" s="26">
        <f>IF(OR(ISNUMBER(Q8),ISNUMBER(Q9),ISNUMBER(Q10),ISNUMBER(Q11)),SUM(N8:N11),"")</f>
        <v>306</v>
      </c>
      <c r="O12" s="27">
        <f>IF(OR(ISNUMBER(Q8),ISNUMBER(Q9),ISNUMBER(Q10),ISNUMBER(Q11)),SUM(O8:O11),"")</f>
        <v>128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434</v>
      </c>
      <c r="R12" s="42" t="s">
        <v>23</v>
      </c>
      <c r="S12" s="97"/>
    </row>
    <row r="13" spans="1:19" ht="12.75" customHeight="1">
      <c r="A13" s="114" t="s">
        <v>50</v>
      </c>
      <c r="B13" s="115"/>
      <c r="C13" s="16">
        <v>1</v>
      </c>
      <c r="D13" s="1">
        <v>141</v>
      </c>
      <c r="E13" s="2">
        <v>72</v>
      </c>
      <c r="F13" s="2">
        <v>2</v>
      </c>
      <c r="G13" s="17">
        <f aca="true" t="shared" si="0" ref="G13:G36">IF(AND(ISBLANK(D13),ISBLANK(E13),ISBLANK(N13),ISBLANK(O13)),"",D13+E13)</f>
        <v>213</v>
      </c>
      <c r="H13" s="40" t="s">
        <v>23</v>
      </c>
      <c r="I13" s="18"/>
      <c r="K13" s="114" t="s">
        <v>60</v>
      </c>
      <c r="L13" s="115"/>
      <c r="M13" s="16">
        <v>1</v>
      </c>
      <c r="N13" s="1">
        <v>147</v>
      </c>
      <c r="O13" s="2">
        <v>50</v>
      </c>
      <c r="P13" s="2">
        <v>6</v>
      </c>
      <c r="Q13" s="17">
        <f aca="true" t="shared" si="1" ref="Q13:Q36">IF(AND(ISBLANK(D13),ISBLANK(E13),ISBLANK(N13),ISBLANK(O13)),"",N13+O13)</f>
        <v>197</v>
      </c>
      <c r="R13" s="40" t="s">
        <v>23</v>
      </c>
      <c r="S13" s="18"/>
    </row>
    <row r="14" spans="1:19" ht="12.75" customHeight="1">
      <c r="A14" s="116"/>
      <c r="B14" s="117"/>
      <c r="C14" s="19">
        <v>2</v>
      </c>
      <c r="D14" s="3">
        <v>130</v>
      </c>
      <c r="E14" s="4">
        <v>78</v>
      </c>
      <c r="F14" s="4">
        <v>0</v>
      </c>
      <c r="G14" s="20">
        <f t="shared" si="0"/>
        <v>208</v>
      </c>
      <c r="H14" s="41" t="s">
        <v>23</v>
      </c>
      <c r="I14" s="18"/>
      <c r="K14" s="116"/>
      <c r="L14" s="117"/>
      <c r="M14" s="19">
        <v>2</v>
      </c>
      <c r="N14" s="3">
        <v>146</v>
      </c>
      <c r="O14" s="4">
        <v>63</v>
      </c>
      <c r="P14" s="4">
        <v>3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120" t="s">
        <v>51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61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0</v>
      </c>
    </row>
    <row r="17" spans="1:19" ht="15.75" customHeight="1" thickBot="1">
      <c r="A17" s="103">
        <v>19895</v>
      </c>
      <c r="B17" s="104"/>
      <c r="C17" s="25" t="s">
        <v>13</v>
      </c>
      <c r="D17" s="26">
        <f>IF(OR(ISNUMBER(G13),ISNUMBER(G14),ISNUMBER(G15),ISNUMBER(G16)),SUM(D13:D16),"")</f>
        <v>271</v>
      </c>
      <c r="E17" s="27">
        <f>IF(OR(ISNUMBER(G13),ISNUMBER(G14),ISNUMBER(G15),ISNUMBER(G16)),SUM(E13:E16),"")</f>
        <v>150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421</v>
      </c>
      <c r="H17" s="42" t="s">
        <v>23</v>
      </c>
      <c r="I17" s="97"/>
      <c r="K17" s="103">
        <v>9082</v>
      </c>
      <c r="L17" s="104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406</v>
      </c>
      <c r="R17" s="42" t="s">
        <v>23</v>
      </c>
      <c r="S17" s="97"/>
    </row>
    <row r="18" spans="1:19" ht="12.75" customHeight="1">
      <c r="A18" s="114" t="s">
        <v>52</v>
      </c>
      <c r="B18" s="115"/>
      <c r="C18" s="16">
        <v>1</v>
      </c>
      <c r="D18" s="1">
        <v>150</v>
      </c>
      <c r="E18" s="2">
        <v>53</v>
      </c>
      <c r="F18" s="2">
        <v>3</v>
      </c>
      <c r="G18" s="17">
        <f>IF(AND(ISBLANK(D18),ISBLANK(E18),ISBLANK(N18),ISBLANK(O18)),"",D18+E18)</f>
        <v>203</v>
      </c>
      <c r="H18" s="40" t="s">
        <v>23</v>
      </c>
      <c r="I18" s="18"/>
      <c r="K18" s="114" t="s">
        <v>58</v>
      </c>
      <c r="L18" s="115"/>
      <c r="M18" s="16">
        <v>1</v>
      </c>
      <c r="N18" s="1">
        <v>162</v>
      </c>
      <c r="O18" s="2">
        <v>63</v>
      </c>
      <c r="P18" s="2">
        <v>2</v>
      </c>
      <c r="Q18" s="17">
        <f>IF(AND(ISBLANK(D18),ISBLANK(E18),ISBLANK(N18),ISBLANK(O18)),"",N18+O18)</f>
        <v>225</v>
      </c>
      <c r="R18" s="40" t="s">
        <v>23</v>
      </c>
      <c r="S18" s="18"/>
    </row>
    <row r="19" spans="1:19" ht="12.75" customHeight="1">
      <c r="A19" s="116"/>
      <c r="B19" s="117"/>
      <c r="C19" s="19">
        <v>2</v>
      </c>
      <c r="D19" s="3">
        <v>139</v>
      </c>
      <c r="E19" s="4">
        <v>79</v>
      </c>
      <c r="F19" s="4">
        <v>0</v>
      </c>
      <c r="G19" s="20">
        <f t="shared" si="0"/>
        <v>218</v>
      </c>
      <c r="H19" s="41" t="s">
        <v>23</v>
      </c>
      <c r="I19" s="18"/>
      <c r="K19" s="116"/>
      <c r="L19" s="117"/>
      <c r="M19" s="19">
        <v>2</v>
      </c>
      <c r="N19" s="3">
        <v>135</v>
      </c>
      <c r="O19" s="4">
        <v>45</v>
      </c>
      <c r="P19" s="4">
        <v>5</v>
      </c>
      <c r="Q19" s="20">
        <f t="shared" si="1"/>
        <v>180</v>
      </c>
      <c r="R19" s="41" t="s">
        <v>23</v>
      </c>
      <c r="S19" s="18"/>
    </row>
    <row r="20" spans="1:19" ht="12.75" customHeight="1" thickBot="1">
      <c r="A20" s="120" t="s">
        <v>53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62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0</v>
      </c>
    </row>
    <row r="22" spans="1:19" ht="15.75" customHeight="1" thickBot="1">
      <c r="A22" s="103">
        <v>5819</v>
      </c>
      <c r="B22" s="104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421</v>
      </c>
      <c r="H22" s="42" t="s">
        <v>23</v>
      </c>
      <c r="I22" s="97"/>
      <c r="K22" s="103">
        <v>2785</v>
      </c>
      <c r="L22" s="104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108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405</v>
      </c>
      <c r="R22" s="42" t="s">
        <v>23</v>
      </c>
      <c r="S22" s="97"/>
    </row>
    <row r="23" spans="1:19" ht="12.75" customHeight="1">
      <c r="A23" s="114" t="s">
        <v>54</v>
      </c>
      <c r="B23" s="115"/>
      <c r="C23" s="16">
        <v>1</v>
      </c>
      <c r="D23" s="1">
        <v>130</v>
      </c>
      <c r="E23" s="2">
        <v>69</v>
      </c>
      <c r="F23" s="2">
        <v>5</v>
      </c>
      <c r="G23" s="17">
        <f>IF(AND(ISBLANK(D23),ISBLANK(E23),ISBLANK(N23),ISBLANK(O23)),"",D23+E23)</f>
        <v>199</v>
      </c>
      <c r="H23" s="40" t="s">
        <v>23</v>
      </c>
      <c r="I23" s="18"/>
      <c r="K23" s="114" t="s">
        <v>63</v>
      </c>
      <c r="L23" s="115"/>
      <c r="M23" s="16">
        <v>1</v>
      </c>
      <c r="N23" s="1">
        <v>154</v>
      </c>
      <c r="O23" s="2">
        <v>69</v>
      </c>
      <c r="P23" s="2">
        <v>0</v>
      </c>
      <c r="Q23" s="17">
        <f>IF(AND(ISBLANK(D23),ISBLANK(E23),ISBLANK(N23),ISBLANK(O23)),"",N23+O23)</f>
        <v>223</v>
      </c>
      <c r="R23" s="40" t="s">
        <v>23</v>
      </c>
      <c r="S23" s="18"/>
    </row>
    <row r="24" spans="1:19" ht="12.75" customHeight="1">
      <c r="A24" s="116"/>
      <c r="B24" s="117"/>
      <c r="C24" s="19">
        <v>2</v>
      </c>
      <c r="D24" s="3">
        <v>130</v>
      </c>
      <c r="E24" s="4">
        <v>66</v>
      </c>
      <c r="F24" s="4">
        <v>4</v>
      </c>
      <c r="G24" s="20">
        <f t="shared" si="0"/>
        <v>196</v>
      </c>
      <c r="H24" s="41" t="s">
        <v>23</v>
      </c>
      <c r="I24" s="18"/>
      <c r="K24" s="116"/>
      <c r="L24" s="117"/>
      <c r="M24" s="19">
        <v>2</v>
      </c>
      <c r="N24" s="3">
        <v>144</v>
      </c>
      <c r="O24" s="4">
        <v>54</v>
      </c>
      <c r="P24" s="4">
        <v>2</v>
      </c>
      <c r="Q24" s="20">
        <f t="shared" si="1"/>
        <v>198</v>
      </c>
      <c r="R24" s="41" t="s">
        <v>23</v>
      </c>
      <c r="S24" s="18"/>
    </row>
    <row r="25" spans="1:19" ht="12.75" customHeight="1" thickBot="1">
      <c r="A25" s="120" t="s">
        <v>55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64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2</v>
      </c>
    </row>
    <row r="27" spans="1:19" ht="15.75" customHeight="1" thickBot="1">
      <c r="A27" s="103">
        <v>17947</v>
      </c>
      <c r="B27" s="104"/>
      <c r="C27" s="25" t="s">
        <v>13</v>
      </c>
      <c r="D27" s="26">
        <f>IF(OR(ISNUMBER(G23),ISNUMBER(G24),ISNUMBER(G25),ISNUMBER(G26)),SUM(D23:D26),"")</f>
        <v>260</v>
      </c>
      <c r="E27" s="27">
        <f>IF(OR(ISNUMBER(G23),ISNUMBER(G24),ISNUMBER(G25),ISNUMBER(G26)),SUM(E23:E26),"")</f>
        <v>135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395</v>
      </c>
      <c r="H27" s="42" t="s">
        <v>23</v>
      </c>
      <c r="I27" s="97"/>
      <c r="K27" s="103">
        <v>20671</v>
      </c>
      <c r="L27" s="104"/>
      <c r="M27" s="25" t="s">
        <v>13</v>
      </c>
      <c r="N27" s="26">
        <f>IF(OR(ISNUMBER(Q23),ISNUMBER(Q24),ISNUMBER(Q25),ISNUMBER(Q26)),SUM(N23:N26),"")</f>
        <v>298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421</v>
      </c>
      <c r="R27" s="42" t="s">
        <v>23</v>
      </c>
      <c r="S27" s="97"/>
    </row>
    <row r="28" spans="1:19" ht="12.75" customHeight="1">
      <c r="A28" s="114" t="s">
        <v>56</v>
      </c>
      <c r="B28" s="115"/>
      <c r="C28" s="16">
        <v>1</v>
      </c>
      <c r="D28" s="1">
        <v>148</v>
      </c>
      <c r="E28" s="2">
        <v>77</v>
      </c>
      <c r="F28" s="2">
        <v>1</v>
      </c>
      <c r="G28" s="17">
        <f>IF(AND(ISBLANK(D28),ISBLANK(E28),ISBLANK(N28),ISBLANK(O28)),"",D28+E28)</f>
        <v>225</v>
      </c>
      <c r="H28" s="40" t="s">
        <v>23</v>
      </c>
      <c r="I28" s="18"/>
      <c r="K28" s="114" t="s">
        <v>65</v>
      </c>
      <c r="L28" s="115"/>
      <c r="M28" s="16">
        <v>1</v>
      </c>
      <c r="N28" s="1">
        <v>164</v>
      </c>
      <c r="O28" s="2">
        <v>63</v>
      </c>
      <c r="P28" s="2">
        <v>4</v>
      </c>
      <c r="Q28" s="17">
        <f>IF(AND(ISBLANK(D28),ISBLANK(E28),ISBLANK(N28),ISBLANK(O28)),"",N28+O28)</f>
        <v>227</v>
      </c>
      <c r="R28" s="40" t="s">
        <v>23</v>
      </c>
      <c r="S28" s="18"/>
    </row>
    <row r="29" spans="1:19" ht="12.75" customHeight="1">
      <c r="A29" s="116"/>
      <c r="B29" s="117"/>
      <c r="C29" s="19">
        <v>2</v>
      </c>
      <c r="D29" s="3">
        <v>150</v>
      </c>
      <c r="E29" s="4">
        <v>62</v>
      </c>
      <c r="F29" s="4">
        <v>1</v>
      </c>
      <c r="G29" s="20">
        <f t="shared" si="0"/>
        <v>212</v>
      </c>
      <c r="H29" s="41" t="s">
        <v>23</v>
      </c>
      <c r="I29" s="18"/>
      <c r="K29" s="116"/>
      <c r="L29" s="117"/>
      <c r="M29" s="19">
        <v>2</v>
      </c>
      <c r="N29" s="3">
        <v>153</v>
      </c>
      <c r="O29" s="4">
        <v>56</v>
      </c>
      <c r="P29" s="4">
        <v>5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120" t="s">
        <v>57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59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0</v>
      </c>
    </row>
    <row r="32" spans="1:19" ht="15.75" customHeight="1" thickBot="1">
      <c r="A32" s="103">
        <v>5119</v>
      </c>
      <c r="B32" s="104"/>
      <c r="C32" s="25" t="s">
        <v>13</v>
      </c>
      <c r="D32" s="26">
        <f>IF(OR(ISNUMBER(G28),ISNUMBER(G29),ISNUMBER(G30),ISNUMBER(G31)),SUM(D28:D31),"")</f>
        <v>298</v>
      </c>
      <c r="E32" s="27">
        <f>IF(OR(ISNUMBER(G28),ISNUMBER(G29),ISNUMBER(G30),ISNUMBER(G31)),SUM(E28:E31),"")</f>
        <v>139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437</v>
      </c>
      <c r="H32" s="42" t="s">
        <v>23</v>
      </c>
      <c r="I32" s="97"/>
      <c r="K32" s="103">
        <v>13924</v>
      </c>
      <c r="L32" s="104"/>
      <c r="M32" s="25" t="s">
        <v>13</v>
      </c>
      <c r="N32" s="26">
        <f>IF(OR(ISNUMBER(Q28),ISNUMBER(Q29),ISNUMBER(Q30),ISNUMBER(Q31)),SUM(N28:N31),"")</f>
        <v>317</v>
      </c>
      <c r="O32" s="27">
        <f>IF(OR(ISNUMBER(Q28),ISNUMBER(Q29),ISNUMBER(Q30),ISNUMBER(Q31)),SUM(O28:O31),"")</f>
        <v>119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436</v>
      </c>
      <c r="R32" s="42" t="s">
        <v>23</v>
      </c>
      <c r="S32" s="97"/>
    </row>
    <row r="33" spans="1:19" ht="12.75" customHeight="1">
      <c r="A33" s="114" t="s">
        <v>58</v>
      </c>
      <c r="B33" s="115"/>
      <c r="C33" s="16">
        <v>1</v>
      </c>
      <c r="D33" s="1">
        <v>132</v>
      </c>
      <c r="E33" s="2">
        <v>62</v>
      </c>
      <c r="F33" s="2">
        <v>2</v>
      </c>
      <c r="G33" s="17">
        <f>IF(AND(ISBLANK(D33),ISBLANK(E33),ISBLANK(N33),ISBLANK(O33)),"",D33+E33)</f>
        <v>194</v>
      </c>
      <c r="H33" s="40" t="s">
        <v>23</v>
      </c>
      <c r="I33" s="18"/>
      <c r="K33" s="114" t="s">
        <v>66</v>
      </c>
      <c r="L33" s="115"/>
      <c r="M33" s="16">
        <v>1</v>
      </c>
      <c r="N33" s="1">
        <v>159</v>
      </c>
      <c r="O33" s="2">
        <v>63</v>
      </c>
      <c r="P33" s="2">
        <v>3</v>
      </c>
      <c r="Q33" s="17">
        <f>IF(AND(ISBLANK(D33),ISBLANK(E33),ISBLANK(N33),ISBLANK(O33)),"",N33+O33)</f>
        <v>222</v>
      </c>
      <c r="R33" s="40" t="s">
        <v>23</v>
      </c>
      <c r="S33" s="18"/>
    </row>
    <row r="34" spans="1:19" ht="12.75" customHeight="1">
      <c r="A34" s="116"/>
      <c r="B34" s="117"/>
      <c r="C34" s="19">
        <v>2</v>
      </c>
      <c r="D34" s="3">
        <v>146</v>
      </c>
      <c r="E34" s="4">
        <v>80</v>
      </c>
      <c r="F34" s="4">
        <v>2</v>
      </c>
      <c r="G34" s="20">
        <f t="shared" si="0"/>
        <v>226</v>
      </c>
      <c r="H34" s="41" t="s">
        <v>23</v>
      </c>
      <c r="I34" s="18"/>
      <c r="K34" s="116"/>
      <c r="L34" s="117"/>
      <c r="M34" s="19">
        <v>2</v>
      </c>
      <c r="N34" s="3">
        <v>152</v>
      </c>
      <c r="O34" s="4">
        <v>69</v>
      </c>
      <c r="P34" s="4">
        <v>1</v>
      </c>
      <c r="Q34" s="20">
        <f t="shared" si="1"/>
        <v>221</v>
      </c>
      <c r="R34" s="41" t="s">
        <v>23</v>
      </c>
      <c r="S34" s="18"/>
    </row>
    <row r="35" spans="1:19" ht="12.75" customHeight="1" thickBot="1">
      <c r="A35" s="120" t="s">
        <v>59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67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2</v>
      </c>
    </row>
    <row r="37" spans="1:19" ht="15.75" customHeight="1" thickBot="1">
      <c r="A37" s="103">
        <v>13926</v>
      </c>
      <c r="B37" s="104"/>
      <c r="C37" s="25" t="s">
        <v>13</v>
      </c>
      <c r="D37" s="26">
        <f>IF(OR(ISNUMBER(G33),ISNUMBER(G34),ISNUMBER(G35),ISNUMBER(G36)),SUM(D33:D36),"")</f>
        <v>278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420</v>
      </c>
      <c r="H37" s="43" t="s">
        <v>23</v>
      </c>
      <c r="I37" s="97"/>
      <c r="K37" s="103">
        <v>16618</v>
      </c>
      <c r="L37" s="104"/>
      <c r="M37" s="25" t="s">
        <v>13</v>
      </c>
      <c r="N37" s="26">
        <f>IF(OR(ISNUMBER(Q33),ISNUMBER(Q34),ISNUMBER(Q35),ISNUMBER(Q36)),SUM(N33:N36),"")</f>
        <v>311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443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1677</v>
      </c>
      <c r="E39" s="33">
        <f>IF(OR(ISNUMBER(G12),ISNUMBER(G17),ISNUMBER(G22),ISNUMBER(G27),ISNUMBER(G32),ISNUMBER(G37)),SUM(E12,E17,E22,E27,E32,E37),"")</f>
        <v>871</v>
      </c>
      <c r="F39" s="33">
        <f>IF(OR(ISNUMBER(G12),ISNUMBER(G17),ISNUMBER(G22),ISNUMBER(G27),ISNUMBER(G32),ISNUMBER(G37)),SUM(F12,F17,F22,F27,F32,F37),"")</f>
        <v>22</v>
      </c>
      <c r="G39" s="34">
        <f>IF(OR(ISNUMBER(G12),ISNUMBER(G17),ISNUMBER(G22),ISNUMBER(G27),ISNUMBER(G32),ISNUMBER(G37)),SUM(G12,G17,G22,G27,G32,G37),"")</f>
        <v>2548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1822</v>
      </c>
      <c r="O39" s="33">
        <f>IF(OR(ISNUMBER(Q12),ISNUMBER(Q17),ISNUMBER(Q22),ISNUMBER(Q27),ISNUMBER(Q32),ISNUMBER(Q37)),SUM(O12,O17,O22,O27,O32,O37),"")</f>
        <v>723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2545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2" t="s">
        <v>47</v>
      </c>
      <c r="D41" s="112"/>
      <c r="E41" s="112"/>
      <c r="G41" s="98" t="s">
        <v>16</v>
      </c>
      <c r="H41" s="98"/>
      <c r="I41" s="39">
        <f>IF(ISNUMBER(I39),SUM(I11,I16,I21,I26,I31,I36,I39),"")</f>
        <v>12</v>
      </c>
      <c r="K41" s="36"/>
      <c r="L41" s="46" t="s">
        <v>24</v>
      </c>
      <c r="M41" s="112" t="s">
        <v>68</v>
      </c>
      <c r="N41" s="112"/>
      <c r="O41" s="112"/>
      <c r="Q41" s="98" t="s">
        <v>16</v>
      </c>
      <c r="R41" s="98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69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70</v>
      </c>
      <c r="M43" s="93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0.3333333333333333</v>
      </c>
      <c r="D46" s="101"/>
      <c r="I46" s="9" t="s">
        <v>30</v>
      </c>
      <c r="J46" s="102">
        <v>22</v>
      </c>
      <c r="K46" s="102"/>
    </row>
    <row r="47" spans="2:19" ht="19.5" customHeight="1">
      <c r="B47" s="9" t="s">
        <v>31</v>
      </c>
      <c r="C47" s="101">
        <v>0.53125</v>
      </c>
      <c r="D47" s="101"/>
      <c r="I47" s="9" t="s">
        <v>32</v>
      </c>
      <c r="J47" s="95">
        <v>8</v>
      </c>
      <c r="K47" s="95"/>
      <c r="P47" s="9" t="s">
        <v>33</v>
      </c>
      <c r="Q47" s="99">
        <v>42978</v>
      </c>
      <c r="R47" s="100"/>
      <c r="S47" s="100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41538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Tibor a Ivona</cp:lastModifiedBy>
  <cp:lastPrinted>2013-09-21T10:45:35Z</cp:lastPrinted>
  <dcterms:created xsi:type="dcterms:W3CDTF">2003-07-01T14:03:06Z</dcterms:created>
  <dcterms:modified xsi:type="dcterms:W3CDTF">2013-09-21T11:51:56Z</dcterms:modified>
  <cp:category/>
  <cp:version/>
  <cp:contentType/>
  <cp:contentStatus/>
</cp:coreProperties>
</file>