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<sst xmlns="http://schemas.openxmlformats.org/spreadsheetml/2006/main" count="173" uniqueCount="70">
  <si>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</si>
  <si>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</si>
  <si>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</si>
  <si>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</si>
  <si>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</si>
  <si>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</si>
  <si>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</si>
  <si>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</si>
  <si>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</si>
  <si>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</si>
  <si>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</si>
  <si>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</si>
  <si>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</si>
  <si>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</si>
  <si>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</si>
  <si>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</si>
  <si>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</si>
  <si>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</si>
  <si>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</si>
  <si>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</si>
  <si>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</si>
  <si>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</si>
  <si>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</si>
  <si>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</si>
  <si>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</si>
  <si>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</si>
  <si>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</si>
  <si>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</si>
  <si>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</si>
  <si>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</si>
  <si>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</si>
  <si>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</si>
  <si>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</si>
  <si>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</si>
  <si>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</si>
  <si>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</si>
  <si>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</si>
  <si>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</si>
  <si>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</si>
  <si>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</si>
  <si>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</si>
  <si>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</si>
  <si>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</si>
  <si>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</si>
  <si>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Sokol Kdyně B</t>
  </si>
  <si>
    <t xml:space="preserve">Gottwaldová </t>
  </si>
  <si>
    <t>Ivana</t>
  </si>
  <si>
    <t>Byrtus</t>
  </si>
  <si>
    <t>Jaromír</t>
  </si>
  <si>
    <t>Toupal</t>
  </si>
  <si>
    <t>Václav</t>
  </si>
  <si>
    <t xml:space="preserve">Palacká </t>
  </si>
  <si>
    <t>Andrea</t>
  </si>
  <si>
    <t xml:space="preserve">Palacký </t>
  </si>
  <si>
    <t>Tibor</t>
  </si>
  <si>
    <t xml:space="preserve">Pivoňka </t>
  </si>
  <si>
    <t>Pavel</t>
  </si>
  <si>
    <t>Gottwaldová Ivana</t>
  </si>
  <si>
    <t>Fidrant</t>
  </si>
  <si>
    <t>Josef</t>
  </si>
  <si>
    <t>Kuželík</t>
  </si>
  <si>
    <t>Löffelmann</t>
  </si>
  <si>
    <t>Filip</t>
  </si>
  <si>
    <t xml:space="preserve">Löffelmannová </t>
  </si>
  <si>
    <t>Jaroslava</t>
  </si>
  <si>
    <t xml:space="preserve">Götz </t>
  </si>
  <si>
    <t>Jiří</t>
  </si>
  <si>
    <t>Löffelmannová Jaroslava</t>
  </si>
  <si>
    <t>Tibor Palacký</t>
  </si>
  <si>
    <t>II/0478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</si>
</sst>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1">
      <selection activeCell="A49" sqref="A49:S4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41559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88" t="s">
        <v>43</v>
      </c>
      <c r="C3" s="89"/>
      <c r="D3" s="89"/>
      <c r="E3" s="89"/>
      <c r="F3" s="89"/>
      <c r="G3" s="89"/>
      <c r="H3" s="89"/>
      <c r="I3" s="90"/>
      <c r="K3" s="38" t="s">
        <v>4</v>
      </c>
      <c r="L3" s="88" t="s">
        <v>44</v>
      </c>
      <c r="M3" s="88"/>
      <c r="N3" s="88"/>
      <c r="O3" s="88"/>
      <c r="P3" s="88"/>
      <c r="Q3" s="88"/>
      <c r="R3" s="88"/>
      <c r="S3" s="108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140</v>
      </c>
      <c r="E8" s="2">
        <v>66</v>
      </c>
      <c r="F8" s="2">
        <v>2</v>
      </c>
      <c r="G8" s="17">
        <f>IF(AND(ISBLANK(D8),ISBLANK(E8),ISBLANK(N8),ISBLANK(O8)),"",D8+E8)</f>
        <v>206</v>
      </c>
      <c r="H8" s="40" t="s">
        <v>23</v>
      </c>
      <c r="I8" s="18"/>
      <c r="K8" s="76" t="s">
        <v>58</v>
      </c>
      <c r="L8" s="77"/>
      <c r="M8" s="16">
        <v>1</v>
      </c>
      <c r="N8" s="1">
        <v>159</v>
      </c>
      <c r="O8" s="2">
        <v>75</v>
      </c>
      <c r="P8" s="2">
        <v>0</v>
      </c>
      <c r="Q8" s="17">
        <f>IF(AND(ISBLANK(D8),ISBLANK(E8),ISBLANK(N8),ISBLANK(O8)),"",N8+O8)</f>
        <v>234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131</v>
      </c>
      <c r="E9" s="4">
        <v>66</v>
      </c>
      <c r="F9" s="4">
        <v>2</v>
      </c>
      <c r="G9" s="20">
        <f>IF(AND(ISBLANK(D9),ISBLANK(E9),ISBLANK(N9),ISBLANK(O9)),"",D9+E9)</f>
        <v>197</v>
      </c>
      <c r="H9" s="41" t="s">
        <v>23</v>
      </c>
      <c r="I9" s="18"/>
      <c r="K9" s="78"/>
      <c r="L9" s="79"/>
      <c r="M9" s="19">
        <v>2</v>
      </c>
      <c r="N9" s="3">
        <v>148</v>
      </c>
      <c r="O9" s="4">
        <v>62</v>
      </c>
      <c r="P9" s="4">
        <v>4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80" t="s">
        <v>46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59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4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4">
        <f>IF(AND(ISNUMBER(G12),ISNUMBER(Q12)),IF(Q12&gt;G12,2,IF(G12=Q12,1,0)),"")</f>
        <v>2</v>
      </c>
    </row>
    <row r="12" spans="1:19" ht="15.75" customHeight="1" thickBot="1">
      <c r="A12" s="86">
        <v>17947</v>
      </c>
      <c r="B12" s="87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403</v>
      </c>
      <c r="H12" s="42" t="s">
        <v>23</v>
      </c>
      <c r="I12" s="85"/>
      <c r="K12" s="86">
        <v>17596</v>
      </c>
      <c r="L12" s="87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137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444</v>
      </c>
      <c r="R12" s="42" t="s">
        <v>23</v>
      </c>
      <c r="S12" s="85"/>
    </row>
    <row r="13" spans="1:19" ht="12.75" customHeight="1">
      <c r="A13" s="76" t="s">
        <v>47</v>
      </c>
      <c r="B13" s="77"/>
      <c r="C13" s="16">
        <v>1</v>
      </c>
      <c r="D13" s="1">
        <v>138</v>
      </c>
      <c r="E13" s="2">
        <v>71</v>
      </c>
      <c r="F13" s="2">
        <v>0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76" t="s">
        <v>60</v>
      </c>
      <c r="L13" s="77"/>
      <c r="M13" s="16">
        <v>1</v>
      </c>
      <c r="N13" s="1">
        <v>125</v>
      </c>
      <c r="O13" s="2">
        <v>80</v>
      </c>
      <c r="P13" s="2">
        <v>4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154</v>
      </c>
      <c r="E14" s="4">
        <v>63</v>
      </c>
      <c r="F14" s="4">
        <v>2</v>
      </c>
      <c r="G14" s="20">
        <f t="shared" si="0"/>
        <v>217</v>
      </c>
      <c r="H14" s="41" t="s">
        <v>23</v>
      </c>
      <c r="I14" s="18"/>
      <c r="K14" s="78"/>
      <c r="L14" s="79"/>
      <c r="M14" s="19">
        <v>2</v>
      </c>
      <c r="N14" s="3">
        <v>144</v>
      </c>
      <c r="O14" s="4">
        <v>63</v>
      </c>
      <c r="P14" s="4">
        <v>1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80" t="s">
        <v>48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50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4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4">
        <f>IF(AND(ISNUMBER(G17),ISNUMBER(Q17)),IF(Q17&gt;G17,2,IF(G17=Q17,1,0)),"")</f>
        <v>0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426</v>
      </c>
      <c r="H17" s="42" t="s">
        <v>23</v>
      </c>
      <c r="I17" s="85"/>
      <c r="K17" s="86">
        <v>6048</v>
      </c>
      <c r="L17" s="87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412</v>
      </c>
      <c r="R17" s="42" t="s">
        <v>23</v>
      </c>
      <c r="S17" s="85"/>
    </row>
    <row r="18" spans="1:19" ht="12.75" customHeight="1">
      <c r="A18" s="76" t="s">
        <v>49</v>
      </c>
      <c r="B18" s="77"/>
      <c r="C18" s="16">
        <v>1</v>
      </c>
      <c r="D18" s="1">
        <v>146</v>
      </c>
      <c r="E18" s="2">
        <v>61</v>
      </c>
      <c r="F18" s="2">
        <v>3</v>
      </c>
      <c r="G18" s="17">
        <f>IF(AND(ISBLANK(D18),ISBLANK(E18),ISBLANK(N18),ISBLANK(O18)),"",D18+E18)</f>
        <v>207</v>
      </c>
      <c r="H18" s="40" t="s">
        <v>23</v>
      </c>
      <c r="I18" s="18"/>
      <c r="K18" s="76" t="s">
        <v>61</v>
      </c>
      <c r="L18" s="77"/>
      <c r="M18" s="16">
        <v>1</v>
      </c>
      <c r="N18" s="1">
        <v>147</v>
      </c>
      <c r="O18" s="2">
        <v>54</v>
      </c>
      <c r="P18" s="2">
        <v>2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145</v>
      </c>
      <c r="E19" s="4">
        <v>62</v>
      </c>
      <c r="F19" s="4">
        <v>2</v>
      </c>
      <c r="G19" s="20">
        <f t="shared" si="0"/>
        <v>207</v>
      </c>
      <c r="H19" s="41" t="s">
        <v>23</v>
      </c>
      <c r="I19" s="18"/>
      <c r="K19" s="78"/>
      <c r="L19" s="79"/>
      <c r="M19" s="19">
        <v>2</v>
      </c>
      <c r="N19" s="3">
        <v>162</v>
      </c>
      <c r="O19" s="4">
        <v>51</v>
      </c>
      <c r="P19" s="4">
        <v>5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80" t="s">
        <v>50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62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4">
        <f>IF(AND(ISNUMBER(G22),ISNUMBER(Q22)),IF(G22&gt;Q22,2,IF(G22=Q22,1,0)),"")</f>
        <v>1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4">
        <f>IF(AND(ISNUMBER(G22),ISNUMBER(Q22)),IF(Q22&gt;G22,2,IF(G22=Q22,1,0)),"")</f>
        <v>1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414</v>
      </c>
      <c r="H22" s="42" t="s">
        <v>23</v>
      </c>
      <c r="I22" s="85"/>
      <c r="K22" s="86">
        <v>10140</v>
      </c>
      <c r="L22" s="87"/>
      <c r="M22" s="25" t="s">
        <v>13</v>
      </c>
      <c r="N22" s="26">
        <f>IF(OR(ISNUMBER(Q18),ISNUMBER(Q19),ISNUMBER(Q20),ISNUMBER(Q21)),SUM(N18:N21),"")</f>
        <v>309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414</v>
      </c>
      <c r="R22" s="42" t="s">
        <v>23</v>
      </c>
      <c r="S22" s="85"/>
    </row>
    <row r="23" spans="1:19" ht="12.75" customHeight="1">
      <c r="A23" s="76" t="s">
        <v>51</v>
      </c>
      <c r="B23" s="77"/>
      <c r="C23" s="16">
        <v>1</v>
      </c>
      <c r="D23" s="1">
        <v>142</v>
      </c>
      <c r="E23" s="2">
        <v>78</v>
      </c>
      <c r="F23" s="2">
        <v>0</v>
      </c>
      <c r="G23" s="17">
        <f>IF(AND(ISBLANK(D23),ISBLANK(E23),ISBLANK(N23),ISBLANK(O23)),"",D23+E23)</f>
        <v>220</v>
      </c>
      <c r="H23" s="40" t="s">
        <v>23</v>
      </c>
      <c r="I23" s="18"/>
      <c r="K23" s="76" t="s">
        <v>63</v>
      </c>
      <c r="L23" s="77"/>
      <c r="M23" s="16">
        <v>1</v>
      </c>
      <c r="N23" s="1">
        <v>128</v>
      </c>
      <c r="O23" s="2">
        <v>53</v>
      </c>
      <c r="P23" s="2">
        <v>4</v>
      </c>
      <c r="Q23" s="17">
        <f>IF(AND(ISBLANK(D23),ISBLANK(E23),ISBLANK(N23),ISBLANK(O23)),"",N23+O23)</f>
        <v>181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144</v>
      </c>
      <c r="E24" s="4">
        <v>71</v>
      </c>
      <c r="F24" s="4">
        <v>0</v>
      </c>
      <c r="G24" s="20">
        <f t="shared" si="0"/>
        <v>215</v>
      </c>
      <c r="H24" s="41" t="s">
        <v>23</v>
      </c>
      <c r="I24" s="18"/>
      <c r="K24" s="78"/>
      <c r="L24" s="79"/>
      <c r="M24" s="19">
        <v>2</v>
      </c>
      <c r="N24" s="3">
        <v>150</v>
      </c>
      <c r="O24" s="4">
        <v>50</v>
      </c>
      <c r="P24" s="4">
        <v>4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80" t="s">
        <v>52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64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4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4">
        <f>IF(AND(ISNUMBER(G27),ISNUMBER(Q27)),IF(Q27&gt;G27,2,IF(G27=Q27,1,0)),"")</f>
        <v>0</v>
      </c>
    </row>
    <row r="27" spans="1:19" ht="15.75" customHeight="1" thickBot="1">
      <c r="A27" s="86">
        <v>19383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0</v>
      </c>
      <c r="G27" s="28">
        <f>IF(OR(ISNUMBER(G23),ISNUMBER(G24),ISNUMBER(G25),ISNUMBER(G26)),SUM(G23:G26),"")</f>
        <v>435</v>
      </c>
      <c r="H27" s="42" t="s">
        <v>23</v>
      </c>
      <c r="I27" s="85"/>
      <c r="K27" s="86">
        <v>12299</v>
      </c>
      <c r="L27" s="87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381</v>
      </c>
      <c r="R27" s="42" t="s">
        <v>23</v>
      </c>
      <c r="S27" s="85"/>
    </row>
    <row r="28" spans="1:19" ht="12.75" customHeight="1">
      <c r="A28" s="76" t="s">
        <v>53</v>
      </c>
      <c r="B28" s="77"/>
      <c r="C28" s="16">
        <v>1</v>
      </c>
      <c r="D28" s="1">
        <v>140</v>
      </c>
      <c r="E28" s="2">
        <v>79</v>
      </c>
      <c r="F28" s="2">
        <v>1</v>
      </c>
      <c r="G28" s="17">
        <f>IF(AND(ISBLANK(D28),ISBLANK(E28),ISBLANK(N28),ISBLANK(O28)),"",D28+E28)</f>
        <v>219</v>
      </c>
      <c r="H28" s="40" t="s">
        <v>23</v>
      </c>
      <c r="I28" s="18"/>
      <c r="K28" s="76" t="s">
        <v>58</v>
      </c>
      <c r="L28" s="77"/>
      <c r="M28" s="16">
        <v>1</v>
      </c>
      <c r="N28" s="1">
        <v>145</v>
      </c>
      <c r="O28" s="2">
        <v>62</v>
      </c>
      <c r="P28" s="2">
        <v>3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159</v>
      </c>
      <c r="E29" s="4">
        <v>71</v>
      </c>
      <c r="F29" s="4">
        <v>0</v>
      </c>
      <c r="G29" s="20">
        <f t="shared" si="0"/>
        <v>230</v>
      </c>
      <c r="H29" s="41" t="s">
        <v>23</v>
      </c>
      <c r="I29" s="18"/>
      <c r="K29" s="78"/>
      <c r="L29" s="79"/>
      <c r="M29" s="19">
        <v>2</v>
      </c>
      <c r="N29" s="3">
        <v>148</v>
      </c>
      <c r="O29" s="4">
        <v>70</v>
      </c>
      <c r="P29" s="4">
        <v>2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80" t="s">
        <v>54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50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4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4">
        <f>IF(AND(ISNUMBER(G32),ISNUMBER(Q32)),IF(Q32&gt;G32,2,IF(G32=Q32,1,0)),"")</f>
        <v>0</v>
      </c>
    </row>
    <row r="32" spans="1:19" ht="15.75" customHeight="1" thickBot="1">
      <c r="A32" s="86">
        <v>5119</v>
      </c>
      <c r="B32" s="8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449</v>
      </c>
      <c r="H32" s="42" t="s">
        <v>23</v>
      </c>
      <c r="I32" s="85"/>
      <c r="K32" s="86">
        <v>17597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425</v>
      </c>
      <c r="R32" s="42" t="s">
        <v>23</v>
      </c>
      <c r="S32" s="85"/>
    </row>
    <row r="33" spans="1:19" ht="12.75" customHeight="1">
      <c r="A33" s="76" t="s">
        <v>55</v>
      </c>
      <c r="B33" s="77"/>
      <c r="C33" s="16">
        <v>1</v>
      </c>
      <c r="D33" s="1">
        <v>136</v>
      </c>
      <c r="E33" s="2">
        <v>54</v>
      </c>
      <c r="F33" s="2">
        <v>5</v>
      </c>
      <c r="G33" s="17">
        <f>IF(AND(ISBLANK(D33),ISBLANK(E33),ISBLANK(N33),ISBLANK(O33)),"",D33+E33)</f>
        <v>190</v>
      </c>
      <c r="H33" s="40" t="s">
        <v>23</v>
      </c>
      <c r="I33" s="18"/>
      <c r="K33" s="76" t="s">
        <v>65</v>
      </c>
      <c r="L33" s="77"/>
      <c r="M33" s="16">
        <v>1</v>
      </c>
      <c r="N33" s="1">
        <v>140</v>
      </c>
      <c r="O33" s="2">
        <v>61</v>
      </c>
      <c r="P33" s="2">
        <v>2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152</v>
      </c>
      <c r="E34" s="4">
        <v>66</v>
      </c>
      <c r="F34" s="4">
        <v>0</v>
      </c>
      <c r="G34" s="20">
        <f t="shared" si="0"/>
        <v>218</v>
      </c>
      <c r="H34" s="41" t="s">
        <v>23</v>
      </c>
      <c r="I34" s="18"/>
      <c r="K34" s="78"/>
      <c r="L34" s="79"/>
      <c r="M34" s="19">
        <v>2</v>
      </c>
      <c r="N34" s="3">
        <v>140</v>
      </c>
      <c r="O34" s="4">
        <v>94</v>
      </c>
      <c r="P34" s="4">
        <v>2</v>
      </c>
      <c r="Q34" s="20">
        <f t="shared" si="1"/>
        <v>234</v>
      </c>
      <c r="R34" s="41" t="s">
        <v>23</v>
      </c>
      <c r="S34" s="18"/>
    </row>
    <row r="35" spans="1:19" ht="12.75" customHeight="1" thickBot="1">
      <c r="A35" s="80" t="s">
        <v>56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66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4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4">
        <f>IF(AND(ISNUMBER(G37),ISNUMBER(Q37)),IF(Q37&gt;G37,2,IF(G37=Q37,1,0)),"")</f>
        <v>2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120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408</v>
      </c>
      <c r="H37" s="43" t="s">
        <v>23</v>
      </c>
      <c r="I37" s="85"/>
      <c r="K37" s="86">
        <v>16754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155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435</v>
      </c>
      <c r="R37" s="43" t="s">
        <v>23</v>
      </c>
      <c r="S37" s="85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808</v>
      </c>
      <c r="F39" s="33">
        <f>IF(OR(ISNUMBER(G12),ISNUMBER(G17),ISNUMBER(G22),ISNUMBER(G27),ISNUMBER(G32),ISNUMBER(G37)),SUM(F12,F17,F22,F27,F32,F37),"")</f>
        <v>17</v>
      </c>
      <c r="G39" s="34">
        <f>IF(OR(ISNUMBER(G12),ISNUMBER(G17),ISNUMBER(G22),ISNUMBER(G27),ISNUMBER(G32),ISNUMBER(G37)),SUM(G12,G17,G22,G27,G32,G37),"")</f>
        <v>2535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1736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2511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57</v>
      </c>
      <c r="D41" s="110"/>
      <c r="E41" s="110"/>
      <c r="G41" s="111" t="s">
        <v>16</v>
      </c>
      <c r="H41" s="111"/>
      <c r="I41" s="39">
        <f>IF(ISNUMBER(I39),SUM(I11,I16,I21,I26,I31,I36,I39),"")</f>
        <v>11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23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41498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Andrejka</cp:lastModifiedBy>
  <cp:lastPrinted>2013-10-12T11:59:51Z</cp:lastPrinted>
  <dcterms:created xsi:type="dcterms:W3CDTF">2003-07-01T14:03:06Z</dcterms:created>
  <dcterms:modified xsi:type="dcterms:W3CDTF">2013-10-12T13:03:33Z</dcterms:modified>
  <cp:category/>
  <cp:version/>
  <cp:contentType/>
  <cp:contentStatus/>
</cp:coreProperties>
</file>