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<sst xmlns="http://schemas.openxmlformats.org/spreadsheetml/2006/main" count="173" uniqueCount="71">
  <si>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</si>
  <si>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</si>
  <si>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</si>
  <si>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</si>
  <si>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</si>
  <si>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</si>
  <si>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</si>
  <si>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</si>
  <si>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</si>
  <si>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</si>
  <si>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</si>
  <si>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</si>
  <si>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</si>
  <si>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</si>
  <si>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</si>
  <si>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</si>
  <si>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</si>
  <si>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</si>
  <si>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</si>
  <si>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</si>
  <si>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</si>
  <si>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</si>
  <si>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</si>
  <si>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</si>
  <si>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</si>
  <si>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</si>
  <si>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</si>
  <si>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</si>
  <si>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</si>
  <si>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</si>
  <si>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</si>
  <si>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</si>
  <si>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</si>
  <si>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</si>
  <si>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</si>
  <si>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</si>
  <si>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</si>
  <si>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</si>
  <si>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</si>
  <si>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</si>
  <si>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</si>
  <si>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</si>
  <si>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</si>
  <si>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"B"</t>
  </si>
  <si>
    <t>TJ Sokol Újezd sv. Kříže "A"</t>
  </si>
  <si>
    <t>Palacký</t>
  </si>
  <si>
    <t>Petr</t>
  </si>
  <si>
    <t>P-0118</t>
  </si>
  <si>
    <t>Byrtus Jaromír</t>
  </si>
  <si>
    <t>Gottwaldová</t>
  </si>
  <si>
    <t>Ivana</t>
  </si>
  <si>
    <t>Byrtus</t>
  </si>
  <si>
    <t>Jaromír</t>
  </si>
  <si>
    <t>Svobodová</t>
  </si>
  <si>
    <t>Petra</t>
  </si>
  <si>
    <t>Kotal</t>
  </si>
  <si>
    <t>Josef</t>
  </si>
  <si>
    <t>Pivoňka</t>
  </si>
  <si>
    <t>Pavel</t>
  </si>
  <si>
    <t>Šabek</t>
  </si>
  <si>
    <t>Kuneš</t>
  </si>
  <si>
    <t>Miloslav</t>
  </si>
  <si>
    <t>Pivovarník</t>
  </si>
  <si>
    <t>Miroslav</t>
  </si>
  <si>
    <t>Praštil</t>
  </si>
  <si>
    <t>Václav</t>
  </si>
  <si>
    <t>Jankovský</t>
  </si>
  <si>
    <t>Oldřich</t>
  </si>
  <si>
    <t>Roman</t>
  </si>
  <si>
    <t>Praštil Václav</t>
  </si>
  <si>
    <t>Kotal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</si>
</sst>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40096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139</v>
      </c>
      <c r="E8" s="2">
        <v>79</v>
      </c>
      <c r="F8" s="2">
        <v>1</v>
      </c>
      <c r="G8" s="17">
        <f>IF(AND(ISBLANK(D8),ISBLANK(E8),ISBLANK(N8),ISBLANK(O8)),"",D8+E8)</f>
        <v>218</v>
      </c>
      <c r="H8" s="40" t="s">
        <v>23</v>
      </c>
      <c r="I8" s="18"/>
      <c r="K8" s="82" t="s">
        <v>59</v>
      </c>
      <c r="L8" s="83"/>
      <c r="M8" s="16">
        <v>1</v>
      </c>
      <c r="N8" s="1">
        <v>134</v>
      </c>
      <c r="O8" s="2">
        <v>61</v>
      </c>
      <c r="P8" s="2">
        <v>1</v>
      </c>
      <c r="Q8" s="17">
        <f>IF(AND(ISBLANK(D8),ISBLANK(E8),ISBLANK(N8),ISBLANK(O8)),"",N8+O8)</f>
        <v>195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138</v>
      </c>
      <c r="E9" s="4">
        <v>63</v>
      </c>
      <c r="F9" s="4">
        <v>2</v>
      </c>
      <c r="G9" s="20">
        <f>IF(AND(ISBLANK(D9),ISBLANK(E9),ISBLANK(N9),ISBLANK(O9)),"",D9+E9)</f>
        <v>201</v>
      </c>
      <c r="H9" s="41" t="s">
        <v>23</v>
      </c>
      <c r="I9" s="18"/>
      <c r="K9" s="84"/>
      <c r="L9" s="85"/>
      <c r="M9" s="19">
        <v>2</v>
      </c>
      <c r="N9" s="3">
        <v>144</v>
      </c>
      <c r="O9" s="4">
        <v>72</v>
      </c>
      <c r="P9" s="4">
        <v>2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0">
        <v>17636</v>
      </c>
      <c r="B12" s="81"/>
      <c r="C12" s="25" t="s">
        <v>13</v>
      </c>
      <c r="D12" s="26">
        <f>IF(OR(ISNUMBER(G8),ISNUMBER(G9),ISNUMBER(G10),ISNUMBER(G11)),SUM(D8:D11),"")</f>
        <v>277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419</v>
      </c>
      <c r="H12" s="42" t="s">
        <v>23</v>
      </c>
      <c r="I12" s="87"/>
      <c r="K12" s="80">
        <v>15556</v>
      </c>
      <c r="L12" s="81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411</v>
      </c>
      <c r="R12" s="42" t="s">
        <v>23</v>
      </c>
      <c r="S12" s="87"/>
    </row>
    <row r="13" spans="1:19" ht="12.75" customHeight="1">
      <c r="A13" s="82" t="s">
        <v>49</v>
      </c>
      <c r="B13" s="83"/>
      <c r="C13" s="16">
        <v>1</v>
      </c>
      <c r="D13" s="1">
        <v>150</v>
      </c>
      <c r="E13" s="2">
        <v>48</v>
      </c>
      <c r="F13" s="2">
        <v>3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82" t="s">
        <v>60</v>
      </c>
      <c r="L13" s="83"/>
      <c r="M13" s="16">
        <v>1</v>
      </c>
      <c r="N13" s="1">
        <v>149</v>
      </c>
      <c r="O13" s="2">
        <v>62</v>
      </c>
      <c r="P13" s="2">
        <v>5</v>
      </c>
      <c r="Q13" s="17">
        <f aca="true" t="shared" si="1" ref="Q13:Q36">IF(AND(ISBLANK(D13),ISBLANK(E13),ISBLANK(N13),ISBLANK(O13)),"",N13+O13)</f>
        <v>211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146</v>
      </c>
      <c r="E14" s="4">
        <v>53</v>
      </c>
      <c r="F14" s="4">
        <v>5</v>
      </c>
      <c r="G14" s="20">
        <f t="shared" si="0"/>
        <v>199</v>
      </c>
      <c r="H14" s="41" t="s">
        <v>23</v>
      </c>
      <c r="I14" s="18"/>
      <c r="K14" s="84"/>
      <c r="L14" s="85"/>
      <c r="M14" s="19">
        <v>2</v>
      </c>
      <c r="N14" s="3">
        <v>153</v>
      </c>
      <c r="O14" s="4">
        <v>72</v>
      </c>
      <c r="P14" s="4">
        <v>3</v>
      </c>
      <c r="Q14" s="20">
        <f t="shared" si="1"/>
        <v>225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0">
        <v>17947</v>
      </c>
      <c r="B17" s="81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101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397</v>
      </c>
      <c r="H17" s="42" t="s">
        <v>23</v>
      </c>
      <c r="I17" s="87"/>
      <c r="K17" s="80">
        <v>15305</v>
      </c>
      <c r="L17" s="81"/>
      <c r="M17" s="25" t="s">
        <v>13</v>
      </c>
      <c r="N17" s="26">
        <f>IF(OR(ISNUMBER(Q13),ISNUMBER(Q14),ISNUMBER(Q15),ISNUMBER(Q16)),SUM(N13:N16),"")</f>
        <v>302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436</v>
      </c>
      <c r="R17" s="42" t="s">
        <v>23</v>
      </c>
      <c r="S17" s="87"/>
    </row>
    <row r="18" spans="1:19" ht="12.75" customHeight="1">
      <c r="A18" s="82" t="s">
        <v>51</v>
      </c>
      <c r="B18" s="83"/>
      <c r="C18" s="16">
        <v>1</v>
      </c>
      <c r="D18" s="1">
        <v>132</v>
      </c>
      <c r="E18" s="2">
        <v>49</v>
      </c>
      <c r="F18" s="2">
        <v>5</v>
      </c>
      <c r="G18" s="17">
        <f>IF(AND(ISBLANK(D18),ISBLANK(E18),ISBLANK(N18),ISBLANK(O18)),"",D18+E18)</f>
        <v>181</v>
      </c>
      <c r="H18" s="40" t="s">
        <v>23</v>
      </c>
      <c r="I18" s="18"/>
      <c r="K18" s="82" t="s">
        <v>62</v>
      </c>
      <c r="L18" s="83"/>
      <c r="M18" s="16">
        <v>1</v>
      </c>
      <c r="N18" s="1">
        <v>145</v>
      </c>
      <c r="O18" s="2">
        <v>44</v>
      </c>
      <c r="P18" s="2">
        <v>6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158</v>
      </c>
      <c r="E19" s="4">
        <v>71</v>
      </c>
      <c r="F19" s="4">
        <v>4</v>
      </c>
      <c r="G19" s="20">
        <f t="shared" si="0"/>
        <v>229</v>
      </c>
      <c r="H19" s="41" t="s">
        <v>23</v>
      </c>
      <c r="I19" s="18"/>
      <c r="K19" s="84"/>
      <c r="L19" s="85"/>
      <c r="M19" s="19">
        <v>2</v>
      </c>
      <c r="N19" s="3">
        <v>127</v>
      </c>
      <c r="O19" s="4">
        <v>63</v>
      </c>
      <c r="P19" s="4">
        <v>5</v>
      </c>
      <c r="Q19" s="20">
        <f t="shared" si="1"/>
        <v>190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0">
        <v>19895</v>
      </c>
      <c r="B22" s="81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410</v>
      </c>
      <c r="H22" s="42" t="s">
        <v>23</v>
      </c>
      <c r="I22" s="87"/>
      <c r="K22" s="80">
        <v>12943</v>
      </c>
      <c r="L22" s="81"/>
      <c r="M22" s="25" t="s">
        <v>13</v>
      </c>
      <c r="N22" s="26">
        <f>IF(OR(ISNUMBER(Q18),ISNUMBER(Q19),ISNUMBER(Q20),ISNUMBER(Q21)),SUM(N18:N21),"")</f>
        <v>272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379</v>
      </c>
      <c r="R22" s="42" t="s">
        <v>23</v>
      </c>
      <c r="S22" s="87"/>
    </row>
    <row r="23" spans="1:19" ht="12.75" customHeight="1">
      <c r="A23" s="82" t="s">
        <v>53</v>
      </c>
      <c r="B23" s="83"/>
      <c r="C23" s="16">
        <v>1</v>
      </c>
      <c r="D23" s="1">
        <v>131</v>
      </c>
      <c r="E23" s="2">
        <v>63</v>
      </c>
      <c r="F23" s="2">
        <v>1</v>
      </c>
      <c r="G23" s="17">
        <f>IF(AND(ISBLANK(D23),ISBLANK(E23),ISBLANK(N23),ISBLANK(O23)),"",D23+E23)</f>
        <v>194</v>
      </c>
      <c r="H23" s="40" t="s">
        <v>23</v>
      </c>
      <c r="I23" s="18"/>
      <c r="K23" s="82" t="s">
        <v>64</v>
      </c>
      <c r="L23" s="83"/>
      <c r="M23" s="16">
        <v>1</v>
      </c>
      <c r="N23" s="1">
        <v>157</v>
      </c>
      <c r="O23" s="2">
        <v>71</v>
      </c>
      <c r="P23" s="2">
        <v>2</v>
      </c>
      <c r="Q23" s="17">
        <f>IF(AND(ISBLANK(D23),ISBLANK(E23),ISBLANK(N23),ISBLANK(O23)),"",N23+O23)</f>
        <v>228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159</v>
      </c>
      <c r="E24" s="4">
        <v>62</v>
      </c>
      <c r="F24" s="4">
        <v>5</v>
      </c>
      <c r="G24" s="20">
        <f t="shared" si="0"/>
        <v>221</v>
      </c>
      <c r="H24" s="41" t="s">
        <v>23</v>
      </c>
      <c r="I24" s="18"/>
      <c r="K24" s="84"/>
      <c r="L24" s="85"/>
      <c r="M24" s="19">
        <v>2</v>
      </c>
      <c r="N24" s="3">
        <v>147</v>
      </c>
      <c r="O24" s="4">
        <v>63</v>
      </c>
      <c r="P24" s="4">
        <v>5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0">
        <v>18105</v>
      </c>
      <c r="B27" s="81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415</v>
      </c>
      <c r="H27" s="42" t="s">
        <v>23</v>
      </c>
      <c r="I27" s="87"/>
      <c r="K27" s="80">
        <v>3769</v>
      </c>
      <c r="L27" s="81"/>
      <c r="M27" s="25" t="s">
        <v>13</v>
      </c>
      <c r="N27" s="26">
        <f>IF(OR(ISNUMBER(Q23),ISNUMBER(Q24),ISNUMBER(Q25),ISNUMBER(Q26)),SUM(N23:N26),"")</f>
        <v>304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438</v>
      </c>
      <c r="R27" s="42" t="s">
        <v>23</v>
      </c>
      <c r="S27" s="87"/>
    </row>
    <row r="28" spans="1:19" ht="12.75" customHeight="1">
      <c r="A28" s="82" t="s">
        <v>55</v>
      </c>
      <c r="B28" s="83"/>
      <c r="C28" s="16">
        <v>1</v>
      </c>
      <c r="D28" s="1">
        <v>139</v>
      </c>
      <c r="E28" s="2">
        <v>63</v>
      </c>
      <c r="F28" s="2">
        <v>1</v>
      </c>
      <c r="G28" s="17">
        <f>IF(AND(ISBLANK(D28),ISBLANK(E28),ISBLANK(N28),ISBLANK(O28)),"",D28+E28)</f>
        <v>202</v>
      </c>
      <c r="H28" s="40" t="s">
        <v>23</v>
      </c>
      <c r="I28" s="18"/>
      <c r="K28" s="82" t="s">
        <v>66</v>
      </c>
      <c r="L28" s="83"/>
      <c r="M28" s="16">
        <v>1</v>
      </c>
      <c r="N28" s="1">
        <v>161</v>
      </c>
      <c r="O28" s="2">
        <v>53</v>
      </c>
      <c r="P28" s="2">
        <v>2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149</v>
      </c>
      <c r="E29" s="4">
        <v>80</v>
      </c>
      <c r="F29" s="4">
        <v>0</v>
      </c>
      <c r="G29" s="20">
        <f t="shared" si="0"/>
        <v>229</v>
      </c>
      <c r="H29" s="41" t="s">
        <v>23</v>
      </c>
      <c r="I29" s="18"/>
      <c r="K29" s="84"/>
      <c r="L29" s="85"/>
      <c r="M29" s="19">
        <v>2</v>
      </c>
      <c r="N29" s="3">
        <v>143</v>
      </c>
      <c r="O29" s="4">
        <v>63</v>
      </c>
      <c r="P29" s="4">
        <v>2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6" t="s">
        <v>56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0">
        <v>11980</v>
      </c>
      <c r="B32" s="81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143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431</v>
      </c>
      <c r="H32" s="42" t="s">
        <v>23</v>
      </c>
      <c r="I32" s="87"/>
      <c r="K32" s="80">
        <v>3789</v>
      </c>
      <c r="L32" s="81"/>
      <c r="M32" s="25" t="s">
        <v>13</v>
      </c>
      <c r="N32" s="26">
        <f>IF(OR(ISNUMBER(Q28),ISNUMBER(Q29),ISNUMBER(Q30),ISNUMBER(Q31)),SUM(N28:N31),"")</f>
        <v>304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420</v>
      </c>
      <c r="R32" s="42" t="s">
        <v>23</v>
      </c>
      <c r="S32" s="87"/>
    </row>
    <row r="33" spans="1:19" ht="12.75" customHeight="1">
      <c r="A33" s="82" t="s">
        <v>57</v>
      </c>
      <c r="B33" s="83"/>
      <c r="C33" s="16">
        <v>1</v>
      </c>
      <c r="D33" s="1">
        <v>130</v>
      </c>
      <c r="E33" s="2">
        <v>70</v>
      </c>
      <c r="F33" s="2">
        <v>1</v>
      </c>
      <c r="G33" s="17">
        <f>IF(AND(ISBLANK(D33),ISBLANK(E33),ISBLANK(N33),ISBLANK(O33)),"",D33+E33)</f>
        <v>200</v>
      </c>
      <c r="H33" s="40" t="s">
        <v>23</v>
      </c>
      <c r="I33" s="18"/>
      <c r="K33" s="82" t="s">
        <v>57</v>
      </c>
      <c r="L33" s="83"/>
      <c r="M33" s="16">
        <v>1</v>
      </c>
      <c r="N33" s="1">
        <v>127</v>
      </c>
      <c r="O33" s="2">
        <v>71</v>
      </c>
      <c r="P33" s="2">
        <v>4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139</v>
      </c>
      <c r="E34" s="4">
        <v>53</v>
      </c>
      <c r="F34" s="4">
        <v>2</v>
      </c>
      <c r="G34" s="20">
        <f t="shared" si="0"/>
        <v>192</v>
      </c>
      <c r="H34" s="41" t="s">
        <v>23</v>
      </c>
      <c r="I34" s="18"/>
      <c r="K34" s="84"/>
      <c r="L34" s="85"/>
      <c r="M34" s="19">
        <v>2</v>
      </c>
      <c r="N34" s="3">
        <v>160</v>
      </c>
      <c r="O34" s="4">
        <v>67</v>
      </c>
      <c r="P34" s="4">
        <v>6</v>
      </c>
      <c r="Q34" s="20">
        <f t="shared" si="1"/>
        <v>227</v>
      </c>
      <c r="R34" s="41" t="s">
        <v>23</v>
      </c>
      <c r="S34" s="18"/>
    </row>
    <row r="35" spans="1:19" ht="12.75" customHeight="1" thickBot="1">
      <c r="A35" s="76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68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0">
        <v>13926</v>
      </c>
      <c r="B37" s="81"/>
      <c r="C37" s="25" t="s">
        <v>13</v>
      </c>
      <c r="D37" s="26">
        <f>IF(OR(ISNUMBER(G33),ISNUMBER(G34),ISNUMBER(G35),ISNUMBER(G36)),SUM(D33:D36),"")</f>
        <v>269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392</v>
      </c>
      <c r="H37" s="43" t="s">
        <v>23</v>
      </c>
      <c r="I37" s="87"/>
      <c r="K37" s="80">
        <v>5196</v>
      </c>
      <c r="L37" s="81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425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1710</v>
      </c>
      <c r="E39" s="33">
        <f>IF(OR(ISNUMBER(G12),ISNUMBER(G17),ISNUMBER(G22),ISNUMBER(G27),ISNUMBER(G32),ISNUMBER(G37)),SUM(E12,E17,E22,E27,E32,E37),"")</f>
        <v>754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2464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1747</v>
      </c>
      <c r="O39" s="33">
        <f>IF(OR(ISNUMBER(Q12),ISNUMBER(Q17),ISNUMBER(Q22),ISNUMBER(Q27),ISNUMBER(Q32),ISNUMBER(Q37)),SUM(O12,O17,O22,O27,O32,O37),"")</f>
        <v>762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2509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70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40096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S21:S22"/>
    <mergeCell ref="K18:L19"/>
    <mergeCell ref="K20:L21"/>
    <mergeCell ref="K22:L22"/>
    <mergeCell ref="I26:I27"/>
    <mergeCell ref="A23:B24"/>
    <mergeCell ref="A25:B26"/>
    <mergeCell ref="A20:B21"/>
    <mergeCell ref="B3:I3"/>
    <mergeCell ref="H5:I5"/>
    <mergeCell ref="I16:I17"/>
    <mergeCell ref="A8:B9"/>
    <mergeCell ref="A2:H2"/>
    <mergeCell ref="A28:B29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Jerry</cp:lastModifiedBy>
  <cp:lastPrinted>2009-10-10T11:51:18Z</cp:lastPrinted>
  <dcterms:created xsi:type="dcterms:W3CDTF">2003-07-01T14:03:06Z</dcterms:created>
  <dcterms:modified xsi:type="dcterms:W3CDTF">2009-10-10T12:10:29Z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