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9170" windowHeight="648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<sst xmlns="http://schemas.openxmlformats.org/spreadsheetml/2006/main" count="175" uniqueCount="74">
  <si>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</si>
  <si>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</si>
  <si>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</si>
  <si>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</si>
  <si>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</si>
  <si>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</si>
  <si>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</si>
  <si>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</si>
  <si>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</si>
  <si>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</si>
  <si>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</si>
  <si>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</si>
  <si>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</si>
  <si>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</si>
  <si>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</si>
  <si>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</si>
  <si>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</si>
  <si>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</si>
  <si>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</si>
  <si>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</si>
  <si>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</si>
  <si>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</si>
  <si>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</si>
  <si>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</si>
  <si>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</si>
  <si>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</si>
  <si>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</si>
  <si>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</si>
  <si>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</si>
  <si>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</si>
  <si>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</si>
  <si>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</si>
  <si>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</si>
  <si>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</si>
  <si>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</si>
  <si>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</si>
  <si>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</si>
  <si>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</si>
  <si>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</si>
  <si>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</si>
  <si>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</si>
  <si>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</si>
  <si>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Kalous Pavel</t>
  </si>
  <si>
    <t>Petr</t>
  </si>
  <si>
    <t>Vrba</t>
  </si>
  <si>
    <t>Pavel</t>
  </si>
  <si>
    <t>Kalous</t>
  </si>
  <si>
    <t>David</t>
  </si>
  <si>
    <t>Vymyslický</t>
  </si>
  <si>
    <t>Jiří</t>
  </si>
  <si>
    <t>Pivoňka</t>
  </si>
  <si>
    <t>Martin</t>
  </si>
  <si>
    <t>Buršík</t>
  </si>
  <si>
    <t>Kalista</t>
  </si>
  <si>
    <t>Havlovice C</t>
  </si>
  <si>
    <t>CB Dobřany B</t>
  </si>
  <si>
    <t>Havlovice</t>
  </si>
  <si>
    <t>Svoboda Petr</t>
  </si>
  <si>
    <t>P-0117</t>
  </si>
  <si>
    <t>Musil Ondřej</t>
  </si>
  <si>
    <t>Svoboda Petr 22.2.2014</t>
  </si>
  <si>
    <t>Dominika</t>
  </si>
  <si>
    <t>Hrádková</t>
  </si>
  <si>
    <t xml:space="preserve">Tomáš </t>
  </si>
  <si>
    <t xml:space="preserve">Fryč  </t>
  </si>
  <si>
    <t>Málková</t>
  </si>
  <si>
    <t>Bára</t>
  </si>
  <si>
    <t>Jan</t>
  </si>
  <si>
    <t>Kamír</t>
  </si>
  <si>
    <t>Jakub</t>
  </si>
  <si>
    <t>Solfronk</t>
  </si>
  <si>
    <t>Ondřej</t>
  </si>
  <si>
    <t>Musil</t>
  </si>
  <si>
    <t>První start náhradníků : Kalista Jiří , reg. 17006 , narození 25.11.1988 , platnost reg. 9.7.2018 a Buršík Martin , reg. 20970 , narození 4.4.1997 , platnost reg. 9.7.2018.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</si>
</sst>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56</v>
      </c>
      <c r="M1" s="135"/>
      <c r="N1" s="135"/>
      <c r="O1" s="105" t="s">
        <v>2</v>
      </c>
      <c r="P1" s="105"/>
      <c r="Q1" s="112">
        <v>41720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54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55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53</v>
      </c>
      <c r="B8" s="107"/>
      <c r="C8" s="16">
        <v>1</v>
      </c>
      <c r="D8" s="1">
        <v>151</v>
      </c>
      <c r="E8" s="2">
        <v>58</v>
      </c>
      <c r="F8" s="2">
        <v>4</v>
      </c>
      <c r="G8" s="17">
        <f>IF(AND(ISBLANK(D8),ISBLANK(E8),ISBLANK(N8),ISBLANK(O8)),"",D8+E8)</f>
        <v>209</v>
      </c>
      <c r="H8" s="40" t="s">
        <v>23</v>
      </c>
      <c r="I8" s="18"/>
      <c r="K8" s="106" t="s">
        <v>62</v>
      </c>
      <c r="L8" s="107"/>
      <c r="M8" s="16">
        <v>1</v>
      </c>
      <c r="N8" s="1">
        <v>150</v>
      </c>
      <c r="O8" s="2">
        <v>63</v>
      </c>
      <c r="P8" s="2">
        <v>3</v>
      </c>
      <c r="Q8" s="17">
        <f>IF(AND(ISBLANK(D8),ISBLANK(E8),ISBLANK(N8),ISBLANK(O8)),"",N8+O8)</f>
        <v>213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143</v>
      </c>
      <c r="E9" s="4">
        <v>63</v>
      </c>
      <c r="F9" s="4">
        <v>3</v>
      </c>
      <c r="G9" s="20">
        <f>IF(AND(ISBLANK(D9),ISBLANK(E9),ISBLANK(N9),ISBLANK(O9)),"",D9+E9)</f>
        <v>206</v>
      </c>
      <c r="H9" s="41" t="s">
        <v>23</v>
      </c>
      <c r="I9" s="18"/>
      <c r="K9" s="108"/>
      <c r="L9" s="109"/>
      <c r="M9" s="19">
        <v>2</v>
      </c>
      <c r="N9" s="3">
        <v>139</v>
      </c>
      <c r="O9" s="4">
        <v>62</v>
      </c>
      <c r="P9" s="4">
        <v>3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120" t="s">
        <v>49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61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17006</v>
      </c>
      <c r="B12" s="127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121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415</v>
      </c>
      <c r="H12" s="42" t="s">
        <v>23</v>
      </c>
      <c r="I12" s="104"/>
      <c r="K12" s="126">
        <v>22204</v>
      </c>
      <c r="L12" s="127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414</v>
      </c>
      <c r="R12" s="42" t="s">
        <v>23</v>
      </c>
      <c r="S12" s="104"/>
    </row>
    <row r="13" spans="1:19" ht="12.75" customHeight="1">
      <c r="A13" s="106" t="s">
        <v>52</v>
      </c>
      <c r="B13" s="107"/>
      <c r="C13" s="16">
        <v>1</v>
      </c>
      <c r="D13" s="1">
        <v>140</v>
      </c>
      <c r="E13" s="2">
        <v>59</v>
      </c>
      <c r="F13" s="2">
        <v>7</v>
      </c>
      <c r="G13" s="17">
        <f aca="true" t="shared" si="0" ref="G13:G36">IF(AND(ISBLANK(D13),ISBLANK(E13),ISBLANK(N13),ISBLANK(O13)),"",D13+E13)</f>
        <v>199</v>
      </c>
      <c r="H13" s="40" t="s">
        <v>23</v>
      </c>
      <c r="I13" s="18"/>
      <c r="K13" s="106" t="s">
        <v>64</v>
      </c>
      <c r="L13" s="107"/>
      <c r="M13" s="16">
        <v>1</v>
      </c>
      <c r="N13" s="1">
        <v>130</v>
      </c>
      <c r="O13" s="2">
        <v>53</v>
      </c>
      <c r="P13" s="2">
        <v>6</v>
      </c>
      <c r="Q13" s="17">
        <f aca="true" t="shared" si="1" ref="Q13:Q36">IF(AND(ISBLANK(D13),ISBLANK(E13),ISBLANK(N13),ISBLANK(O13)),"",N13+O13)</f>
        <v>183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149</v>
      </c>
      <c r="E14" s="4">
        <v>53</v>
      </c>
      <c r="F14" s="4">
        <v>6</v>
      </c>
      <c r="G14" s="20">
        <f t="shared" si="0"/>
        <v>202</v>
      </c>
      <c r="H14" s="41" t="s">
        <v>23</v>
      </c>
      <c r="I14" s="18"/>
      <c r="K14" s="108"/>
      <c r="L14" s="109"/>
      <c r="M14" s="19">
        <v>2</v>
      </c>
      <c r="N14" s="3">
        <v>152</v>
      </c>
      <c r="O14" s="4">
        <v>45</v>
      </c>
      <c r="P14" s="4">
        <v>6</v>
      </c>
      <c r="Q14" s="20">
        <f t="shared" si="1"/>
        <v>197</v>
      </c>
      <c r="R14" s="41" t="s">
        <v>23</v>
      </c>
      <c r="S14" s="18"/>
    </row>
    <row r="15" spans="1:19" ht="12.75" customHeight="1" thickBot="1">
      <c r="A15" s="120" t="s">
        <v>51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63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20970</v>
      </c>
      <c r="B17" s="127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112</v>
      </c>
      <c r="F17" s="27">
        <f>IF(OR(ISNUMBER(G13),ISNUMBER(G14),ISNUMBER(G15),ISNUMBER(G16)),SUM(F13:F16),"")</f>
        <v>13</v>
      </c>
      <c r="G17" s="28">
        <f>IF(OR(ISNUMBER(G13),ISNUMBER(G14),ISNUMBER(G15),ISNUMBER(G16)),SUM(G13:G16),"")</f>
        <v>401</v>
      </c>
      <c r="H17" s="42" t="s">
        <v>23</v>
      </c>
      <c r="I17" s="104"/>
      <c r="K17" s="126">
        <v>23439</v>
      </c>
      <c r="L17" s="127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98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380</v>
      </c>
      <c r="R17" s="42" t="s">
        <v>23</v>
      </c>
      <c r="S17" s="104"/>
    </row>
    <row r="18" spans="1:19" ht="12.75" customHeight="1">
      <c r="A18" s="106" t="s">
        <v>50</v>
      </c>
      <c r="B18" s="107"/>
      <c r="C18" s="16">
        <v>1</v>
      </c>
      <c r="D18" s="1">
        <v>131</v>
      </c>
      <c r="E18" s="2">
        <v>70</v>
      </c>
      <c r="F18" s="2">
        <v>2</v>
      </c>
      <c r="G18" s="17">
        <f>IF(AND(ISBLANK(D18),ISBLANK(E18),ISBLANK(N18),ISBLANK(O18)),"",D18+E18)</f>
        <v>201</v>
      </c>
      <c r="H18" s="40" t="s">
        <v>23</v>
      </c>
      <c r="I18" s="18"/>
      <c r="K18" s="106" t="s">
        <v>65</v>
      </c>
      <c r="L18" s="107"/>
      <c r="M18" s="16">
        <v>1</v>
      </c>
      <c r="N18" s="1">
        <v>150</v>
      </c>
      <c r="O18" s="2">
        <v>53</v>
      </c>
      <c r="P18" s="2">
        <v>5</v>
      </c>
      <c r="Q18" s="17">
        <f>IF(AND(ISBLANK(D18),ISBLANK(E18),ISBLANK(N18),ISBLANK(O18)),"",N18+O18)</f>
        <v>203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146</v>
      </c>
      <c r="E19" s="4">
        <v>62</v>
      </c>
      <c r="F19" s="4">
        <v>4</v>
      </c>
      <c r="G19" s="20">
        <f t="shared" si="0"/>
        <v>208</v>
      </c>
      <c r="H19" s="41" t="s">
        <v>23</v>
      </c>
      <c r="I19" s="18"/>
      <c r="K19" s="108"/>
      <c r="L19" s="109"/>
      <c r="M19" s="19">
        <v>2</v>
      </c>
      <c r="N19" s="3">
        <v>149</v>
      </c>
      <c r="O19" s="4">
        <v>61</v>
      </c>
      <c r="P19" s="4">
        <v>1</v>
      </c>
      <c r="Q19" s="20">
        <f t="shared" si="1"/>
        <v>210</v>
      </c>
      <c r="R19" s="41" t="s">
        <v>23</v>
      </c>
      <c r="S19" s="18"/>
    </row>
    <row r="20" spans="1:19" ht="12.75" customHeight="1" thickBot="1">
      <c r="A20" s="120" t="s">
        <v>49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66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26">
        <v>2785</v>
      </c>
      <c r="B22" s="127"/>
      <c r="C22" s="25" t="s">
        <v>13</v>
      </c>
      <c r="D22" s="26">
        <f>IF(OR(ISNUMBER(G18),ISNUMBER(G19),ISNUMBER(G20),ISNUMBER(G21)),SUM(D18:D21),"")</f>
        <v>277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409</v>
      </c>
      <c r="H22" s="42" t="s">
        <v>23</v>
      </c>
      <c r="I22" s="104"/>
      <c r="K22" s="126">
        <v>22523</v>
      </c>
      <c r="L22" s="127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413</v>
      </c>
      <c r="R22" s="42" t="s">
        <v>23</v>
      </c>
      <c r="S22" s="104"/>
    </row>
    <row r="23" spans="1:19" ht="12.75" customHeight="1">
      <c r="A23" s="106" t="s">
        <v>48</v>
      </c>
      <c r="B23" s="107"/>
      <c r="C23" s="16">
        <v>1</v>
      </c>
      <c r="D23" s="1">
        <v>143</v>
      </c>
      <c r="E23" s="2">
        <v>63</v>
      </c>
      <c r="F23" s="2">
        <v>3</v>
      </c>
      <c r="G23" s="17">
        <f>IF(AND(ISBLANK(D23),ISBLANK(E23),ISBLANK(N23),ISBLANK(O23)),"",D23+E23)</f>
        <v>206</v>
      </c>
      <c r="H23" s="40" t="s">
        <v>23</v>
      </c>
      <c r="I23" s="18"/>
      <c r="K23" s="106" t="s">
        <v>68</v>
      </c>
      <c r="L23" s="107"/>
      <c r="M23" s="16">
        <v>1</v>
      </c>
      <c r="N23" s="1">
        <v>126</v>
      </c>
      <c r="O23" s="2">
        <v>45</v>
      </c>
      <c r="P23" s="2">
        <v>4</v>
      </c>
      <c r="Q23" s="17">
        <f>IF(AND(ISBLANK(D23),ISBLANK(E23),ISBLANK(N23),ISBLANK(O23)),"",N23+O23)</f>
        <v>171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164</v>
      </c>
      <c r="E24" s="4">
        <v>62</v>
      </c>
      <c r="F24" s="4">
        <v>3</v>
      </c>
      <c r="G24" s="20">
        <f t="shared" si="0"/>
        <v>226</v>
      </c>
      <c r="H24" s="41" t="s">
        <v>23</v>
      </c>
      <c r="I24" s="18"/>
      <c r="K24" s="108"/>
      <c r="L24" s="109"/>
      <c r="M24" s="19">
        <v>2</v>
      </c>
      <c r="N24" s="3">
        <v>137</v>
      </c>
      <c r="O24" s="4">
        <v>70</v>
      </c>
      <c r="P24" s="4">
        <v>2</v>
      </c>
      <c r="Q24" s="20">
        <f t="shared" si="1"/>
        <v>207</v>
      </c>
      <c r="R24" s="41" t="s">
        <v>23</v>
      </c>
      <c r="S24" s="18"/>
    </row>
    <row r="25" spans="1:19" ht="12.75" customHeight="1" thickBot="1">
      <c r="A25" s="120" t="s">
        <v>47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67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9082</v>
      </c>
      <c r="B27" s="127"/>
      <c r="C27" s="25" t="s">
        <v>13</v>
      </c>
      <c r="D27" s="26">
        <f>IF(OR(ISNUMBER(G23),ISNUMBER(G24),ISNUMBER(G25),ISNUMBER(G26)),SUM(D23:D26),"")</f>
        <v>307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432</v>
      </c>
      <c r="H27" s="42" t="s">
        <v>23</v>
      </c>
      <c r="I27" s="104"/>
      <c r="K27" s="126">
        <v>2765</v>
      </c>
      <c r="L27" s="127"/>
      <c r="M27" s="25" t="s">
        <v>13</v>
      </c>
      <c r="N27" s="26">
        <f>IF(OR(ISNUMBER(Q23),ISNUMBER(Q24),ISNUMBER(Q25),ISNUMBER(Q26)),SUM(N23:N26),"")</f>
        <v>263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378</v>
      </c>
      <c r="R27" s="42" t="s">
        <v>23</v>
      </c>
      <c r="S27" s="104"/>
    </row>
    <row r="28" spans="1:19" ht="12.75" customHeight="1">
      <c r="A28" s="106" t="s">
        <v>46</v>
      </c>
      <c r="B28" s="107"/>
      <c r="C28" s="16">
        <v>1</v>
      </c>
      <c r="D28" s="1">
        <v>127</v>
      </c>
      <c r="E28" s="2">
        <v>48</v>
      </c>
      <c r="F28" s="2">
        <v>5</v>
      </c>
      <c r="G28" s="17">
        <f>IF(AND(ISBLANK(D28),ISBLANK(E28),ISBLANK(N28),ISBLANK(O28)),"",D28+E28)</f>
        <v>175</v>
      </c>
      <c r="H28" s="40" t="s">
        <v>23</v>
      </c>
      <c r="I28" s="18"/>
      <c r="K28" s="106" t="s">
        <v>70</v>
      </c>
      <c r="L28" s="107"/>
      <c r="M28" s="16">
        <v>1</v>
      </c>
      <c r="N28" s="1">
        <v>156</v>
      </c>
      <c r="O28" s="2">
        <v>90</v>
      </c>
      <c r="P28" s="2">
        <v>0</v>
      </c>
      <c r="Q28" s="17">
        <f>IF(AND(ISBLANK(D28),ISBLANK(E28),ISBLANK(N28),ISBLANK(O28)),"",N28+O28)</f>
        <v>246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137</v>
      </c>
      <c r="E29" s="4">
        <v>43</v>
      </c>
      <c r="F29" s="4">
        <v>8</v>
      </c>
      <c r="G29" s="20">
        <f t="shared" si="0"/>
        <v>180</v>
      </c>
      <c r="H29" s="41" t="s">
        <v>23</v>
      </c>
      <c r="I29" s="18"/>
      <c r="K29" s="108"/>
      <c r="L29" s="109"/>
      <c r="M29" s="19">
        <v>2</v>
      </c>
      <c r="N29" s="3">
        <v>140</v>
      </c>
      <c r="O29" s="4">
        <v>67</v>
      </c>
      <c r="P29" s="4">
        <v>3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120" t="s">
        <v>45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69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26">
        <v>13924</v>
      </c>
      <c r="B32" s="127"/>
      <c r="C32" s="25" t="s">
        <v>13</v>
      </c>
      <c r="D32" s="26">
        <f>IF(OR(ISNUMBER(G28),ISNUMBER(G29),ISNUMBER(G30),ISNUMBER(G31)),SUM(D28:D31),"")</f>
        <v>264</v>
      </c>
      <c r="E32" s="27">
        <f>IF(OR(ISNUMBER(G28),ISNUMBER(G29),ISNUMBER(G30),ISNUMBER(G31)),SUM(E28:E31),"")</f>
        <v>91</v>
      </c>
      <c r="F32" s="27">
        <f>IF(OR(ISNUMBER(G28),ISNUMBER(G29),ISNUMBER(G30),ISNUMBER(G31)),SUM(F28:F31),"")</f>
        <v>13</v>
      </c>
      <c r="G32" s="28">
        <f>IF(OR(ISNUMBER(G28),ISNUMBER(G29),ISNUMBER(G30),ISNUMBER(G31)),SUM(G28:G31),"")</f>
        <v>355</v>
      </c>
      <c r="H32" s="42" t="s">
        <v>23</v>
      </c>
      <c r="I32" s="104"/>
      <c r="K32" s="126">
        <v>20304</v>
      </c>
      <c r="L32" s="127"/>
      <c r="M32" s="25" t="s">
        <v>13</v>
      </c>
      <c r="N32" s="26">
        <f>IF(OR(ISNUMBER(Q28),ISNUMBER(Q29),ISNUMBER(Q30),ISNUMBER(Q31)),SUM(N28:N31),"")</f>
        <v>296</v>
      </c>
      <c r="O32" s="27">
        <f>IF(OR(ISNUMBER(Q28),ISNUMBER(Q29),ISNUMBER(Q30),ISNUMBER(Q31)),SUM(O28:O31),"")</f>
        <v>157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453</v>
      </c>
      <c r="R32" s="42" t="s">
        <v>23</v>
      </c>
      <c r="S32" s="104"/>
    </row>
    <row r="33" spans="1:19" ht="12.75" customHeight="1">
      <c r="A33" s="106" t="s">
        <v>44</v>
      </c>
      <c r="B33" s="107"/>
      <c r="C33" s="16">
        <v>1</v>
      </c>
      <c r="D33" s="1">
        <v>148</v>
      </c>
      <c r="E33" s="2">
        <v>72</v>
      </c>
      <c r="F33" s="2">
        <v>4</v>
      </c>
      <c r="G33" s="17">
        <f>IF(AND(ISBLANK(D33),ISBLANK(E33),ISBLANK(N33),ISBLANK(O33)),"",D33+E33)</f>
        <v>220</v>
      </c>
      <c r="H33" s="40" t="s">
        <v>23</v>
      </c>
      <c r="I33" s="18"/>
      <c r="K33" s="106" t="s">
        <v>72</v>
      </c>
      <c r="L33" s="107"/>
      <c r="M33" s="16">
        <v>1</v>
      </c>
      <c r="N33" s="1">
        <v>144</v>
      </c>
      <c r="O33" s="2">
        <v>69</v>
      </c>
      <c r="P33" s="2">
        <v>0</v>
      </c>
      <c r="Q33" s="17">
        <f>IF(AND(ISBLANK(D33),ISBLANK(E33),ISBLANK(N33),ISBLANK(O33)),"",N33+O33)</f>
        <v>213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138</v>
      </c>
      <c r="E34" s="4">
        <v>61</v>
      </c>
      <c r="F34" s="4">
        <v>3</v>
      </c>
      <c r="G34" s="20">
        <f t="shared" si="0"/>
        <v>199</v>
      </c>
      <c r="H34" s="41" t="s">
        <v>23</v>
      </c>
      <c r="I34" s="18"/>
      <c r="K34" s="108"/>
      <c r="L34" s="109"/>
      <c r="M34" s="19">
        <v>2</v>
      </c>
      <c r="N34" s="3">
        <v>134</v>
      </c>
      <c r="O34" s="4">
        <v>78</v>
      </c>
      <c r="P34" s="4">
        <v>0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120" t="s">
        <v>43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71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26">
        <v>16618</v>
      </c>
      <c r="B37" s="127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419</v>
      </c>
      <c r="H37" s="43" t="s">
        <v>23</v>
      </c>
      <c r="I37" s="104"/>
      <c r="K37" s="126">
        <v>21928</v>
      </c>
      <c r="L37" s="127"/>
      <c r="M37" s="25" t="s">
        <v>13</v>
      </c>
      <c r="N37" s="26">
        <f>IF(OR(ISNUMBER(Q33),ISNUMBER(Q34),ISNUMBER(Q35),ISNUMBER(Q36)),SUM(N33:N36),"")</f>
        <v>278</v>
      </c>
      <c r="O37" s="27">
        <f>IF(OR(ISNUMBER(Q33),ISNUMBER(Q34),ISNUMBER(Q35),ISNUMBER(Q36)),SUM(O33:O36),"")</f>
        <v>147</v>
      </c>
      <c r="P37" s="27">
        <f>IF(OR(ISNUMBER(Q33),ISNUMBER(Q34),ISNUMBER(Q35),ISNUMBER(Q36)),SUM(P33:P36),"")</f>
        <v>0</v>
      </c>
      <c r="Q37" s="28">
        <f>IF(OR(ISNUMBER(Q33),ISNUMBER(Q34),ISNUMBER(Q35),ISNUMBER(Q36)),SUM(Q33:Q36),"")</f>
        <v>425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1717</v>
      </c>
      <c r="E39" s="33">
        <f>IF(OR(ISNUMBER(G12),ISNUMBER(G17),ISNUMBER(G22),ISNUMBER(G27),ISNUMBER(G32),ISNUMBER(G37)),SUM(E12,E17,E22,E27,E32,E37),"")</f>
        <v>714</v>
      </c>
      <c r="F39" s="33">
        <f>IF(OR(ISNUMBER(G12),ISNUMBER(G17),ISNUMBER(G22),ISNUMBER(G27),ISNUMBER(G32),ISNUMBER(G37)),SUM(F12,F17,F22,F27,F32,F37),"")</f>
        <v>52</v>
      </c>
      <c r="G39" s="34">
        <f>IF(OR(ISNUMBER(G12),ISNUMBER(G17),ISNUMBER(G22),ISNUMBER(G27),ISNUMBER(G32),ISNUMBER(G37)),SUM(G12,G17,G22,G27,G32,G37),"")</f>
        <v>2431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1707</v>
      </c>
      <c r="O39" s="33">
        <f>IF(OR(ISNUMBER(Q12),ISNUMBER(Q17),ISNUMBER(Q22),ISNUMBER(Q27),ISNUMBER(Q32),ISNUMBER(Q37)),SUM(O12,O17,O22,O27,O32,O37),"")</f>
        <v>756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2463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42</v>
      </c>
      <c r="D41" s="102"/>
      <c r="E41" s="102"/>
      <c r="G41" s="92" t="s">
        <v>16</v>
      </c>
      <c r="H41" s="92"/>
      <c r="I41" s="39">
        <f>IF(ISNUMBER(I39),SUM(I11,I16,I21,I26,I31,I36,I39),"")</f>
        <v>6</v>
      </c>
      <c r="K41" s="36"/>
      <c r="L41" s="46" t="s">
        <v>24</v>
      </c>
      <c r="M41" s="102" t="s">
        <v>59</v>
      </c>
      <c r="N41" s="102"/>
      <c r="O41" s="102"/>
      <c r="Q41" s="92" t="s">
        <v>16</v>
      </c>
      <c r="R41" s="92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0" t="s">
        <v>57</v>
      </c>
      <c r="D43" s="90"/>
      <c r="E43" s="90"/>
      <c r="F43" s="90"/>
      <c r="G43" s="90"/>
      <c r="H43" s="90"/>
      <c r="I43" s="46"/>
      <c r="J43" s="46"/>
      <c r="K43" s="46" t="s">
        <v>28</v>
      </c>
      <c r="L43" s="100" t="s">
        <v>58</v>
      </c>
      <c r="M43" s="100"/>
      <c r="O43" s="46" t="s">
        <v>25</v>
      </c>
      <c r="P43" s="90"/>
      <c r="Q43" s="90"/>
      <c r="R43" s="90"/>
      <c r="S43" s="9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0.59375</v>
      </c>
      <c r="D46" s="98"/>
      <c r="I46" s="9" t="s">
        <v>30</v>
      </c>
      <c r="J46" s="99">
        <v>22</v>
      </c>
      <c r="K46" s="99"/>
    </row>
    <row r="47" spans="2:19" ht="19.5" customHeight="1">
      <c r="B47" s="9" t="s">
        <v>31</v>
      </c>
      <c r="C47" s="98">
        <v>0.8020833333333334</v>
      </c>
      <c r="D47" s="98"/>
      <c r="I47" s="9" t="s">
        <v>32</v>
      </c>
      <c r="J47" s="91">
        <v>14</v>
      </c>
      <c r="K47" s="91"/>
      <c r="P47" s="9" t="s">
        <v>33</v>
      </c>
      <c r="Q47" s="93">
        <v>42978</v>
      </c>
      <c r="R47" s="94"/>
      <c r="S47" s="94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7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7"/>
      <c r="C57" s="88"/>
      <c r="D57" s="74"/>
      <c r="E57" s="87"/>
      <c r="F57" s="89"/>
      <c r="G57" s="89"/>
      <c r="H57" s="88"/>
      <c r="I57" s="74"/>
      <c r="J57" s="49"/>
      <c r="K57" s="68"/>
      <c r="L57" s="87"/>
      <c r="M57" s="88"/>
      <c r="N57" s="74"/>
      <c r="O57" s="87"/>
      <c r="P57" s="89"/>
      <c r="Q57" s="89"/>
      <c r="R57" s="88"/>
      <c r="S57" s="75"/>
    </row>
    <row r="58" spans="1:19" ht="21" customHeight="1">
      <c r="A58" s="67"/>
      <c r="B58" s="87"/>
      <c r="C58" s="88"/>
      <c r="D58" s="74"/>
      <c r="E58" s="87"/>
      <c r="F58" s="89"/>
      <c r="G58" s="89"/>
      <c r="H58" s="88"/>
      <c r="I58" s="74"/>
      <c r="J58" s="49"/>
      <c r="K58" s="68"/>
      <c r="L58" s="87"/>
      <c r="M58" s="88"/>
      <c r="N58" s="74"/>
      <c r="O58" s="87"/>
      <c r="P58" s="89"/>
      <c r="Q58" s="89"/>
      <c r="R58" s="88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1" t="s">
        <v>73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3"/>
    </row>
    <row r="66" spans="1:8" ht="30" customHeight="1">
      <c r="A66" s="72"/>
      <c r="B66" s="73" t="s">
        <v>39</v>
      </c>
      <c r="C66" s="76" t="s">
        <v>60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22:B22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S21:S22"/>
    <mergeCell ref="K18:L19"/>
    <mergeCell ref="K20:L21"/>
    <mergeCell ref="S16:S17"/>
    <mergeCell ref="K22:L22"/>
    <mergeCell ref="K10:L11"/>
    <mergeCell ref="M5:M6"/>
    <mergeCell ref="K15:L16"/>
    <mergeCell ref="K32:L32"/>
    <mergeCell ref="K23:L24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Marcela Halamová</cp:lastModifiedBy>
  <cp:lastPrinted>2012-10-13T11:45:08Z</cp:lastPrinted>
  <dcterms:created xsi:type="dcterms:W3CDTF">2003-07-01T14:03:06Z</dcterms:created>
  <dcterms:modified xsi:type="dcterms:W3CDTF">2014-03-22T20:04:41Z</dcterms:modified>
  <cp:category/>
  <cp:version/>
  <cp:contentType/>
  <cp:contentStatus/>
</cp:coreProperties>
</file>