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<sst xmlns="http://schemas.openxmlformats.org/spreadsheetml/2006/main" count="177" uniqueCount="73">
  <si>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</si>
  <si>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</si>
  <si>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</si>
  <si>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</si>
  <si>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</si>
  <si>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</si>
  <si>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</si>
  <si>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</si>
  <si>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</si>
  <si>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</si>
  <si>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</si>
  <si>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</si>
  <si>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</si>
  <si>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</si>
  <si>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</si>
  <si>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</si>
  <si>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</si>
  <si>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</si>
  <si>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</si>
  <si>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</si>
  <si>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</si>
  <si>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</si>
  <si>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</si>
  <si>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</si>
  <si>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</si>
  <si>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</si>
  <si>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</si>
  <si>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</si>
  <si>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</si>
  <si>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</si>
  <si>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</si>
  <si>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</si>
  <si>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</si>
  <si>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</si>
  <si>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</si>
  <si>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</si>
  <si>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</si>
  <si>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</si>
  <si>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</si>
  <si>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</si>
  <si>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</si>
  <si>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</si>
  <si>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P-0021</t>
  </si>
  <si>
    <t>Havlovice</t>
  </si>
  <si>
    <t>TJ Havlovice C</t>
  </si>
  <si>
    <t>TJ Dobřany</t>
  </si>
  <si>
    <t>žádné</t>
  </si>
  <si>
    <t>nic</t>
  </si>
  <si>
    <t>9.11.2013 Bohuslav Lehmann</t>
  </si>
  <si>
    <t>Pavel Kalous</t>
  </si>
  <si>
    <t>Otto Sloup</t>
  </si>
  <si>
    <t>Bohuslav Lehmann</t>
  </si>
  <si>
    <t xml:space="preserve">Eva </t>
  </si>
  <si>
    <t>Kotalová</t>
  </si>
  <si>
    <t xml:space="preserve">Pivoňka </t>
  </si>
  <si>
    <t>Jiří</t>
  </si>
  <si>
    <t>Vymyslický</t>
  </si>
  <si>
    <t>David</t>
  </si>
  <si>
    <t>Kotal</t>
  </si>
  <si>
    <t>Michael</t>
  </si>
  <si>
    <t>Kalous</t>
  </si>
  <si>
    <t>Pavel</t>
  </si>
  <si>
    <t xml:space="preserve">Vrba </t>
  </si>
  <si>
    <t>Petr</t>
  </si>
  <si>
    <t>Kučera</t>
  </si>
  <si>
    <t>Jan</t>
  </si>
  <si>
    <t xml:space="preserve">Baloun </t>
  </si>
  <si>
    <t xml:space="preserve">Dvořák </t>
  </si>
  <si>
    <t>Josef</t>
  </si>
  <si>
    <t xml:space="preserve">Kořan </t>
  </si>
  <si>
    <t>Vojtěch</t>
  </si>
  <si>
    <t>Sloup</t>
  </si>
  <si>
    <t>Otto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</si>
</sst>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8">
      <selection activeCell="Q40" sqref="Q4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43</v>
      </c>
      <c r="M1" s="88"/>
      <c r="N1" s="88"/>
      <c r="O1" s="105" t="s">
        <v>2</v>
      </c>
      <c r="P1" s="105"/>
      <c r="Q1" s="107">
        <v>41587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44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45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52</v>
      </c>
      <c r="B8" s="77"/>
      <c r="C8" s="16">
        <v>1</v>
      </c>
      <c r="D8" s="1">
        <v>159</v>
      </c>
      <c r="E8" s="2">
        <v>54</v>
      </c>
      <c r="F8" s="2">
        <v>5</v>
      </c>
      <c r="G8" s="17">
        <f>IF(AND(ISBLANK(D8),ISBLANK(E8),ISBLANK(N8),ISBLANK(O8)),"",D8+E8)</f>
        <v>213</v>
      </c>
      <c r="H8" s="40" t="s">
        <v>23</v>
      </c>
      <c r="I8" s="18"/>
      <c r="K8" s="76" t="s">
        <v>64</v>
      </c>
      <c r="L8" s="77"/>
      <c r="M8" s="16">
        <v>1</v>
      </c>
      <c r="N8" s="1">
        <v>144</v>
      </c>
      <c r="O8" s="2">
        <v>70</v>
      </c>
      <c r="P8" s="2">
        <v>0</v>
      </c>
      <c r="Q8" s="17">
        <f>IF(AND(ISBLANK(D8),ISBLANK(E8),ISBLANK(N8),ISBLANK(O8)),"",N8+O8)</f>
        <v>214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148</v>
      </c>
      <c r="E9" s="4">
        <v>71</v>
      </c>
      <c r="F9" s="4">
        <v>6</v>
      </c>
      <c r="G9" s="20">
        <f>IF(AND(ISBLANK(D9),ISBLANK(E9),ISBLANK(N9),ISBLANK(O9)),"",D9+E9)</f>
        <v>219</v>
      </c>
      <c r="H9" s="41" t="s">
        <v>23</v>
      </c>
      <c r="I9" s="18"/>
      <c r="K9" s="78"/>
      <c r="L9" s="79"/>
      <c r="M9" s="19">
        <v>2</v>
      </c>
      <c r="N9" s="3">
        <v>138</v>
      </c>
      <c r="O9" s="4">
        <v>53</v>
      </c>
      <c r="P9" s="4">
        <v>7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80" t="s">
        <v>53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65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4900</v>
      </c>
      <c r="B12" s="85"/>
      <c r="C12" s="25" t="s">
        <v>13</v>
      </c>
      <c r="D12" s="26">
        <f>IF(OR(ISNUMBER(G8),ISNUMBER(G9),ISNUMBER(G10),ISNUMBER(G11)),SUM(D8:D11),"")</f>
        <v>307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432</v>
      </c>
      <c r="H12" s="42" t="s">
        <v>23</v>
      </c>
      <c r="I12" s="87"/>
      <c r="K12" s="84">
        <v>16788</v>
      </c>
      <c r="L12" s="85"/>
      <c r="M12" s="25" t="s">
        <v>13</v>
      </c>
      <c r="N12" s="26">
        <f>IF(OR(ISNUMBER(Q8),ISNUMBER(Q9),ISNUMBER(Q10),ISNUMBER(Q11)),SUM(N8:N11),"")</f>
        <v>282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405</v>
      </c>
      <c r="R12" s="42" t="s">
        <v>23</v>
      </c>
      <c r="S12" s="87"/>
    </row>
    <row r="13" spans="1:19" ht="12.75" customHeight="1">
      <c r="A13" s="76" t="s">
        <v>54</v>
      </c>
      <c r="B13" s="77"/>
      <c r="C13" s="16">
        <v>1</v>
      </c>
      <c r="D13" s="1">
        <v>144</v>
      </c>
      <c r="E13" s="2">
        <v>69</v>
      </c>
      <c r="F13" s="2">
        <v>2</v>
      </c>
      <c r="G13" s="17">
        <f aca="true" t="shared" si="0" ref="G13:G36">IF(AND(ISBLANK(D13),ISBLANK(E13),ISBLANK(N13),ISBLANK(O13)),"",D13+E13)</f>
        <v>213</v>
      </c>
      <c r="H13" s="40" t="s">
        <v>23</v>
      </c>
      <c r="I13" s="18"/>
      <c r="K13" s="76" t="s">
        <v>66</v>
      </c>
      <c r="L13" s="77"/>
      <c r="M13" s="16">
        <v>1</v>
      </c>
      <c r="N13" s="1">
        <v>142</v>
      </c>
      <c r="O13" s="2">
        <v>71</v>
      </c>
      <c r="P13" s="2">
        <v>2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126</v>
      </c>
      <c r="E14" s="4">
        <v>51</v>
      </c>
      <c r="F14" s="4">
        <v>5</v>
      </c>
      <c r="G14" s="20">
        <f t="shared" si="0"/>
        <v>177</v>
      </c>
      <c r="H14" s="41" t="s">
        <v>23</v>
      </c>
      <c r="I14" s="18"/>
      <c r="K14" s="78"/>
      <c r="L14" s="79"/>
      <c r="M14" s="19">
        <v>2</v>
      </c>
      <c r="N14" s="3">
        <v>145</v>
      </c>
      <c r="O14" s="4">
        <v>69</v>
      </c>
      <c r="P14" s="4">
        <v>1</v>
      </c>
      <c r="Q14" s="20">
        <f t="shared" si="1"/>
        <v>214</v>
      </c>
      <c r="R14" s="41" t="s">
        <v>23</v>
      </c>
      <c r="S14" s="18"/>
    </row>
    <row r="15" spans="1:19" ht="12.75" customHeight="1" thickBot="1">
      <c r="A15" s="80" t="s">
        <v>55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55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2785</v>
      </c>
      <c r="B17" s="85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120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390</v>
      </c>
      <c r="H17" s="42" t="s">
        <v>23</v>
      </c>
      <c r="I17" s="87"/>
      <c r="K17" s="84">
        <v>3566</v>
      </c>
      <c r="L17" s="85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427</v>
      </c>
      <c r="R17" s="42" t="s">
        <v>23</v>
      </c>
      <c r="S17" s="87"/>
    </row>
    <row r="18" spans="1:19" ht="12.75" customHeight="1">
      <c r="A18" s="76" t="s">
        <v>56</v>
      </c>
      <c r="B18" s="77"/>
      <c r="C18" s="16">
        <v>1</v>
      </c>
      <c r="D18" s="1">
        <v>130</v>
      </c>
      <c r="E18" s="2">
        <v>62</v>
      </c>
      <c r="F18" s="2">
        <v>4</v>
      </c>
      <c r="G18" s="17">
        <f>IF(AND(ISBLANK(D18),ISBLANK(E18),ISBLANK(N18),ISBLANK(O18)),"",D18+E18)</f>
        <v>192</v>
      </c>
      <c r="H18" s="40" t="s">
        <v>23</v>
      </c>
      <c r="I18" s="18"/>
      <c r="K18" s="76" t="s">
        <v>67</v>
      </c>
      <c r="L18" s="77"/>
      <c r="M18" s="16">
        <v>1</v>
      </c>
      <c r="N18" s="1">
        <v>135</v>
      </c>
      <c r="O18" s="2">
        <v>54</v>
      </c>
      <c r="P18" s="2">
        <v>5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139</v>
      </c>
      <c r="E19" s="4">
        <v>53</v>
      </c>
      <c r="F19" s="4">
        <v>4</v>
      </c>
      <c r="G19" s="20">
        <f t="shared" si="0"/>
        <v>192</v>
      </c>
      <c r="H19" s="41" t="s">
        <v>23</v>
      </c>
      <c r="I19" s="18"/>
      <c r="K19" s="78"/>
      <c r="L19" s="79"/>
      <c r="M19" s="19">
        <v>2</v>
      </c>
      <c r="N19" s="3">
        <v>153</v>
      </c>
      <c r="O19" s="4">
        <v>70</v>
      </c>
      <c r="P19" s="4">
        <v>5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80" t="s">
        <v>57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68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9082</v>
      </c>
      <c r="B22" s="85"/>
      <c r="C22" s="25" t="s">
        <v>13</v>
      </c>
      <c r="D22" s="26">
        <f>IF(OR(ISNUMBER(G18),ISNUMBER(G19),ISNUMBER(G20),ISNUMBER(G21)),SUM(D18:D21),"")</f>
        <v>269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384</v>
      </c>
      <c r="H22" s="42" t="s">
        <v>23</v>
      </c>
      <c r="I22" s="87"/>
      <c r="K22" s="84">
        <v>3588</v>
      </c>
      <c r="L22" s="85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412</v>
      </c>
      <c r="R22" s="42" t="s">
        <v>23</v>
      </c>
      <c r="S22" s="87"/>
    </row>
    <row r="23" spans="1:19" ht="12.75" customHeight="1">
      <c r="A23" s="76" t="s">
        <v>58</v>
      </c>
      <c r="B23" s="77"/>
      <c r="C23" s="16">
        <v>1</v>
      </c>
      <c r="D23" s="1">
        <v>137</v>
      </c>
      <c r="E23" s="2">
        <v>81</v>
      </c>
      <c r="F23" s="2">
        <v>1</v>
      </c>
      <c r="G23" s="17">
        <f>IF(AND(ISBLANK(D23),ISBLANK(E23),ISBLANK(N23),ISBLANK(O23)),"",D23+E23)</f>
        <v>218</v>
      </c>
      <c r="H23" s="40" t="s">
        <v>23</v>
      </c>
      <c r="I23" s="18"/>
      <c r="K23" s="76" t="s">
        <v>69</v>
      </c>
      <c r="L23" s="77"/>
      <c r="M23" s="16">
        <v>1</v>
      </c>
      <c r="N23" s="1">
        <v>148</v>
      </c>
      <c r="O23" s="2">
        <v>53</v>
      </c>
      <c r="P23" s="2">
        <v>6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132</v>
      </c>
      <c r="E24" s="4">
        <v>54</v>
      </c>
      <c r="F24" s="4">
        <v>1</v>
      </c>
      <c r="G24" s="20">
        <f t="shared" si="0"/>
        <v>186</v>
      </c>
      <c r="H24" s="41" t="s">
        <v>23</v>
      </c>
      <c r="I24" s="18"/>
      <c r="K24" s="78"/>
      <c r="L24" s="79"/>
      <c r="M24" s="19">
        <v>2</v>
      </c>
      <c r="N24" s="3">
        <v>158</v>
      </c>
      <c r="O24" s="4">
        <v>53</v>
      </c>
      <c r="P24" s="4">
        <v>4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80" t="s">
        <v>59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70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4">
        <v>20671</v>
      </c>
      <c r="B27" s="85"/>
      <c r="C27" s="25" t="s">
        <v>13</v>
      </c>
      <c r="D27" s="26">
        <f>IF(OR(ISNUMBER(G23),ISNUMBER(G24),ISNUMBER(G25),ISNUMBER(G26)),SUM(D23:D26),"")</f>
        <v>269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404</v>
      </c>
      <c r="H27" s="42" t="s">
        <v>23</v>
      </c>
      <c r="I27" s="87"/>
      <c r="K27" s="84">
        <v>18769</v>
      </c>
      <c r="L27" s="85"/>
      <c r="M27" s="25" t="s">
        <v>13</v>
      </c>
      <c r="N27" s="26">
        <f>IF(OR(ISNUMBER(Q23),ISNUMBER(Q24),ISNUMBER(Q25),ISNUMBER(Q26)),SUM(N23:N26),"")</f>
        <v>306</v>
      </c>
      <c r="O27" s="27">
        <f>IF(OR(ISNUMBER(Q23),ISNUMBER(Q24),ISNUMBER(Q25),ISNUMBER(Q26)),SUM(O23:O26),"")</f>
        <v>106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412</v>
      </c>
      <c r="R27" s="42" t="s">
        <v>23</v>
      </c>
      <c r="S27" s="87"/>
    </row>
    <row r="28" spans="1:19" ht="12.75" customHeight="1">
      <c r="A28" s="76" t="s">
        <v>60</v>
      </c>
      <c r="B28" s="77"/>
      <c r="C28" s="16">
        <v>1</v>
      </c>
      <c r="D28" s="1">
        <v>166</v>
      </c>
      <c r="E28" s="2">
        <v>68</v>
      </c>
      <c r="F28" s="2">
        <v>3</v>
      </c>
      <c r="G28" s="17">
        <f>IF(AND(ISBLANK(D28),ISBLANK(E28),ISBLANK(N28),ISBLANK(O28)),"",D28+E28)</f>
        <v>234</v>
      </c>
      <c r="H28" s="40" t="s">
        <v>23</v>
      </c>
      <c r="I28" s="18"/>
      <c r="K28" s="76" t="s">
        <v>71</v>
      </c>
      <c r="L28" s="77"/>
      <c r="M28" s="16">
        <v>1</v>
      </c>
      <c r="N28" s="1">
        <v>146</v>
      </c>
      <c r="O28" s="2">
        <v>81</v>
      </c>
      <c r="P28" s="2">
        <v>0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141</v>
      </c>
      <c r="E29" s="4">
        <v>72</v>
      </c>
      <c r="F29" s="4">
        <v>1</v>
      </c>
      <c r="G29" s="20">
        <f t="shared" si="0"/>
        <v>213</v>
      </c>
      <c r="H29" s="41" t="s">
        <v>23</v>
      </c>
      <c r="I29" s="18"/>
      <c r="K29" s="78"/>
      <c r="L29" s="79"/>
      <c r="M29" s="19">
        <v>2</v>
      </c>
      <c r="N29" s="3">
        <v>132</v>
      </c>
      <c r="O29" s="4">
        <v>72</v>
      </c>
      <c r="P29" s="4">
        <v>0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80" t="s">
        <v>61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72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13924</v>
      </c>
      <c r="B32" s="85"/>
      <c r="C32" s="25" t="s">
        <v>13</v>
      </c>
      <c r="D32" s="26">
        <f>IF(OR(ISNUMBER(G28),ISNUMBER(G29),ISNUMBER(G30),ISNUMBER(G31)),SUM(D28:D31),"")</f>
        <v>307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447</v>
      </c>
      <c r="H32" s="42" t="s">
        <v>23</v>
      </c>
      <c r="I32" s="87"/>
      <c r="K32" s="84">
        <v>3569</v>
      </c>
      <c r="L32" s="85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153</v>
      </c>
      <c r="P32" s="27">
        <f>IF(OR(ISNUMBER(Q28),ISNUMBER(Q29),ISNUMBER(Q30),ISNUMBER(Q31)),SUM(P28:P31),"")</f>
        <v>0</v>
      </c>
      <c r="Q32" s="28">
        <f>IF(OR(ISNUMBER(Q28),ISNUMBER(Q29),ISNUMBER(Q30),ISNUMBER(Q31)),SUM(Q28:Q31),"")</f>
        <v>431</v>
      </c>
      <c r="R32" s="42" t="s">
        <v>23</v>
      </c>
      <c r="S32" s="87"/>
    </row>
    <row r="33" spans="1:19" ht="12.75" customHeight="1">
      <c r="A33" s="76" t="s">
        <v>62</v>
      </c>
      <c r="B33" s="77"/>
      <c r="C33" s="16">
        <v>1</v>
      </c>
      <c r="D33" s="1">
        <v>147</v>
      </c>
      <c r="E33" s="2">
        <v>53</v>
      </c>
      <c r="F33" s="2">
        <v>2</v>
      </c>
      <c r="G33" s="17">
        <f>IF(AND(ISBLANK(D33),ISBLANK(E33),ISBLANK(N33),ISBLANK(O33)),"",D33+E33)</f>
        <v>200</v>
      </c>
      <c r="H33" s="40" t="s">
        <v>23</v>
      </c>
      <c r="I33" s="18"/>
      <c r="K33" s="76" t="s">
        <v>64</v>
      </c>
      <c r="L33" s="77"/>
      <c r="M33" s="16">
        <v>1</v>
      </c>
      <c r="N33" s="1">
        <v>143</v>
      </c>
      <c r="O33" s="2">
        <v>45</v>
      </c>
      <c r="P33" s="2">
        <v>4</v>
      </c>
      <c r="Q33" s="17">
        <f>IF(AND(ISBLANK(D33),ISBLANK(E33),ISBLANK(N33),ISBLANK(O33)),"",N33+O33)</f>
        <v>188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150</v>
      </c>
      <c r="E34" s="4">
        <v>62</v>
      </c>
      <c r="F34" s="4">
        <v>4</v>
      </c>
      <c r="G34" s="20">
        <f t="shared" si="0"/>
        <v>212</v>
      </c>
      <c r="H34" s="41" t="s">
        <v>23</v>
      </c>
      <c r="I34" s="18"/>
      <c r="K34" s="78"/>
      <c r="L34" s="79"/>
      <c r="M34" s="19">
        <v>2</v>
      </c>
      <c r="N34" s="3">
        <v>154</v>
      </c>
      <c r="O34" s="4">
        <v>63</v>
      </c>
      <c r="P34" s="4">
        <v>1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80" t="s">
        <v>63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63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16618</v>
      </c>
      <c r="B37" s="85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412</v>
      </c>
      <c r="H37" s="43" t="s">
        <v>23</v>
      </c>
      <c r="I37" s="87"/>
      <c r="K37" s="84">
        <v>12667</v>
      </c>
      <c r="L37" s="85"/>
      <c r="M37" s="25" t="s">
        <v>13</v>
      </c>
      <c r="N37" s="26">
        <f>IF(OR(ISNUMBER(Q33),ISNUMBER(Q34),ISNUMBER(Q35),ISNUMBER(Q36)),SUM(N33:N36),"")</f>
        <v>297</v>
      </c>
      <c r="O37" s="27">
        <f>IF(OR(ISNUMBER(Q33),ISNUMBER(Q34),ISNUMBER(Q35),ISNUMBER(Q36)),SUM(O33:O36),"")</f>
        <v>108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405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1719</v>
      </c>
      <c r="E39" s="33">
        <f>IF(OR(ISNUMBER(G12),ISNUMBER(G17),ISNUMBER(G22),ISNUMBER(G27),ISNUMBER(G32),ISNUMBER(G37)),SUM(E12,E17,E22,E27,E32,E37),"")</f>
        <v>750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2469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1738</v>
      </c>
      <c r="O39" s="33">
        <f>IF(OR(ISNUMBER(Q12),ISNUMBER(Q17),ISNUMBER(Q22),ISNUMBER(Q27),ISNUMBER(Q32),ISNUMBER(Q37)),SUM(O12,O17,O22,O27,O32,O37),"")</f>
        <v>754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2492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49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50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0.6145833333333334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0.8229166666666666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S21:S22"/>
    <mergeCell ref="K18:L19"/>
    <mergeCell ref="K20:L21"/>
    <mergeCell ref="S16:S17"/>
    <mergeCell ref="K22:L22"/>
    <mergeCell ref="K10:L1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2013-11-09T18:49:54Z</cp:lastPrinted>
  <dcterms:created xsi:type="dcterms:W3CDTF">2003-07-01T14:03:06Z</dcterms:created>
  <dcterms:modified xsi:type="dcterms:W3CDTF">2013-11-09T18:50:04Z</dcterms:modified>
  <cp:category/>
  <cp:version/>
  <cp:contentType/>
  <cp:contentStatus/>
</cp:coreProperties>
</file>