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<sst xmlns="http://schemas.openxmlformats.org/spreadsheetml/2006/main" count="179" uniqueCount="76">
  <si>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</si>
  <si>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</si>
  <si>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</si>
  <si>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</si>
  <si>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</si>
  <si>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</si>
  <si>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</si>
  <si>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</si>
  <si>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</si>
  <si>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</si>
  <si>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</si>
  <si>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</si>
  <si>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</si>
  <si>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</si>
  <si>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</si>
  <si>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</si>
  <si>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</si>
  <si>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</si>
  <si>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</si>
  <si>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</si>
  <si>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</si>
  <si>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</si>
  <si>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</si>
  <si>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</si>
  <si>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</si>
  <si>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</si>
  <si>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</si>
  <si>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</si>
  <si>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</si>
  <si>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</si>
  <si>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</si>
  <si>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</si>
  <si>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</si>
  <si>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</si>
  <si>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</si>
  <si>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</si>
  <si>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</si>
  <si>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</si>
  <si>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</si>
  <si>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</si>
  <si>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</si>
  <si>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</si>
  <si>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P-0021</t>
  </si>
  <si>
    <t>Havlovice</t>
  </si>
  <si>
    <t>TJ Havlovice C</t>
  </si>
  <si>
    <t>žádné</t>
  </si>
  <si>
    <t>nic</t>
  </si>
  <si>
    <t>Pavel Kalous</t>
  </si>
  <si>
    <t>Bohuslav Lehmann</t>
  </si>
  <si>
    <t xml:space="preserve">Eva </t>
  </si>
  <si>
    <t>Kotalová</t>
  </si>
  <si>
    <t xml:space="preserve">Pivoňka </t>
  </si>
  <si>
    <t>Jiří</t>
  </si>
  <si>
    <t>Kotal</t>
  </si>
  <si>
    <t>Michael</t>
  </si>
  <si>
    <t>Kalous</t>
  </si>
  <si>
    <t>Pavel</t>
  </si>
  <si>
    <t xml:space="preserve">Vrba </t>
  </si>
  <si>
    <t>Petr</t>
  </si>
  <si>
    <t>18.1.2014 Lehmann Bohuslav</t>
  </si>
  <si>
    <t>Gottwaldová Ivana</t>
  </si>
  <si>
    <t xml:space="preserve">Lehmann </t>
  </si>
  <si>
    <t>Bohuslav</t>
  </si>
  <si>
    <t>Palacká</t>
  </si>
  <si>
    <t>Andrea</t>
  </si>
  <si>
    <t>Gottwaldová</t>
  </si>
  <si>
    <t>Ivana</t>
  </si>
  <si>
    <t>Toupal</t>
  </si>
  <si>
    <t>Václav</t>
  </si>
  <si>
    <t>Jaromír</t>
  </si>
  <si>
    <t>Byrtus</t>
  </si>
  <si>
    <t>Palacký</t>
  </si>
  <si>
    <t>Tibor</t>
  </si>
  <si>
    <t>Vymyslický David</t>
  </si>
  <si>
    <t>Kalous Pavel</t>
  </si>
  <si>
    <t>TJ Havlovice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</si>
</sst>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14" fontId="9" fillId="0" borderId="70" xfId="0" applyNumberFormat="1" applyFont="1" applyBorder="1" applyAlignment="1" applyProtection="1">
      <alignment/>
      <protection hidden="1" locked="0"/>
    </xf>
    <xf numFmtId="0" fontId="9" fillId="0" borderId="70" xfId="0" applyFont="1" applyBorder="1" applyAlignment="1" applyProtection="1">
      <alignment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0" fillId="0" borderId="74" xfId="0" applyBorder="1" applyAlignment="1" applyProtection="1">
      <alignment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left" indent="1"/>
      <protection hidden="1"/>
    </xf>
    <xf numFmtId="0" fontId="0" fillId="0" borderId="63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0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6">
      <selection activeCell="U12" sqref="U1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15" t="s">
        <v>2</v>
      </c>
      <c r="P1" s="115"/>
      <c r="Q1" s="118">
        <v>41657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44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75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2" t="s">
        <v>5</v>
      </c>
      <c r="B5" s="123"/>
      <c r="C5" s="120" t="s">
        <v>6</v>
      </c>
      <c r="D5" s="129" t="s">
        <v>7</v>
      </c>
      <c r="E5" s="130"/>
      <c r="F5" s="130"/>
      <c r="G5" s="131"/>
      <c r="H5" s="126" t="s">
        <v>8</v>
      </c>
      <c r="I5" s="127"/>
      <c r="K5" s="122" t="s">
        <v>5</v>
      </c>
      <c r="L5" s="123"/>
      <c r="M5" s="120" t="s">
        <v>6</v>
      </c>
      <c r="N5" s="129" t="s">
        <v>7</v>
      </c>
      <c r="O5" s="130"/>
      <c r="P5" s="130"/>
      <c r="Q5" s="131"/>
      <c r="R5" s="126" t="s">
        <v>8</v>
      </c>
      <c r="S5" s="127"/>
    </row>
    <row r="6" spans="1:19" ht="12.75" customHeight="1" thickBot="1">
      <c r="A6" s="124" t="s">
        <v>9</v>
      </c>
      <c r="B6" s="125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4" t="s">
        <v>9</v>
      </c>
      <c r="L6" s="125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90" t="s">
        <v>49</v>
      </c>
      <c r="B8" s="91"/>
      <c r="C8" s="16">
        <v>1</v>
      </c>
      <c r="D8" s="1">
        <v>150</v>
      </c>
      <c r="E8" s="2">
        <v>79</v>
      </c>
      <c r="F8" s="2">
        <v>2</v>
      </c>
      <c r="G8" s="17">
        <f>IF(AND(ISBLANK(D8),ISBLANK(E8),ISBLANK(N8),ISBLANK(O8)),"",D8+E8)</f>
        <v>229</v>
      </c>
      <c r="H8" s="40" t="s">
        <v>23</v>
      </c>
      <c r="I8" s="18"/>
      <c r="K8" s="90" t="s">
        <v>63</v>
      </c>
      <c r="L8" s="91"/>
      <c r="M8" s="16">
        <v>1</v>
      </c>
      <c r="N8" s="1">
        <v>147</v>
      </c>
      <c r="O8" s="2">
        <v>62</v>
      </c>
      <c r="P8" s="2">
        <v>7</v>
      </c>
      <c r="Q8" s="17">
        <f>IF(AND(ISBLANK(D8),ISBLANK(E8),ISBLANK(N8),ISBLANK(O8)),"",N8+O8)</f>
        <v>209</v>
      </c>
      <c r="R8" s="40" t="s">
        <v>23</v>
      </c>
      <c r="S8" s="18"/>
    </row>
    <row r="9" spans="1:19" ht="12.75" customHeight="1">
      <c r="A9" s="92"/>
      <c r="B9" s="93"/>
      <c r="C9" s="19">
        <v>2</v>
      </c>
      <c r="D9" s="3">
        <v>150</v>
      </c>
      <c r="E9" s="4">
        <v>60</v>
      </c>
      <c r="F9" s="4">
        <v>4</v>
      </c>
      <c r="G9" s="20">
        <f>IF(AND(ISBLANK(D9),ISBLANK(E9),ISBLANK(N9),ISBLANK(O9)),"",D9+E9)</f>
        <v>210</v>
      </c>
      <c r="H9" s="41" t="s">
        <v>23</v>
      </c>
      <c r="I9" s="18"/>
      <c r="K9" s="92"/>
      <c r="L9" s="93"/>
      <c r="M9" s="19">
        <v>2</v>
      </c>
      <c r="N9" s="3">
        <v>139</v>
      </c>
      <c r="O9" s="4">
        <v>69</v>
      </c>
      <c r="P9" s="4">
        <v>0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94" t="s">
        <v>50</v>
      </c>
      <c r="B10" s="95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94" t="s">
        <v>64</v>
      </c>
      <c r="L10" s="95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96"/>
      <c r="B11" s="97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9">
        <f>IF(AND(ISNUMBER(G12),ISNUMBER(Q12)),IF(G12&gt;Q12,2,IF(G12=Q12,1,0)),"")</f>
        <v>2</v>
      </c>
      <c r="K11" s="96"/>
      <c r="L11" s="97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9">
        <f>IF(AND(ISNUMBER(G12),ISNUMBER(Q12)),IF(Q12&gt;G12,2,IF(G12=Q12,1,0)),"")</f>
        <v>0</v>
      </c>
    </row>
    <row r="12" spans="1:19" ht="15.75" customHeight="1" thickBot="1">
      <c r="A12" s="98">
        <v>4900</v>
      </c>
      <c r="B12" s="99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139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439</v>
      </c>
      <c r="H12" s="42" t="s">
        <v>23</v>
      </c>
      <c r="I12" s="110"/>
      <c r="K12" s="98">
        <v>19383</v>
      </c>
      <c r="L12" s="99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417</v>
      </c>
      <c r="R12" s="42" t="s">
        <v>23</v>
      </c>
      <c r="S12" s="110"/>
    </row>
    <row r="13" spans="1:19" ht="12.75" customHeight="1">
      <c r="A13" s="90" t="s">
        <v>61</v>
      </c>
      <c r="B13" s="91"/>
      <c r="C13" s="16">
        <v>1</v>
      </c>
      <c r="D13" s="1">
        <v>150</v>
      </c>
      <c r="E13" s="2">
        <v>69</v>
      </c>
      <c r="F13" s="2">
        <v>2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90" t="s">
        <v>65</v>
      </c>
      <c r="L13" s="91"/>
      <c r="M13" s="16">
        <v>1</v>
      </c>
      <c r="N13" s="1">
        <v>143</v>
      </c>
      <c r="O13" s="2">
        <v>43</v>
      </c>
      <c r="P13" s="2">
        <v>5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92"/>
      <c r="B14" s="93"/>
      <c r="C14" s="19">
        <v>2</v>
      </c>
      <c r="D14" s="3">
        <v>141</v>
      </c>
      <c r="E14" s="4">
        <v>52</v>
      </c>
      <c r="F14" s="4">
        <v>5</v>
      </c>
      <c r="G14" s="20">
        <f t="shared" si="0"/>
        <v>193</v>
      </c>
      <c r="H14" s="41" t="s">
        <v>23</v>
      </c>
      <c r="I14" s="18"/>
      <c r="K14" s="92"/>
      <c r="L14" s="93"/>
      <c r="M14" s="19">
        <v>2</v>
      </c>
      <c r="N14" s="3">
        <v>144</v>
      </c>
      <c r="O14" s="4">
        <v>60</v>
      </c>
      <c r="P14" s="4">
        <v>2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94" t="s">
        <v>62</v>
      </c>
      <c r="B15" s="95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94" t="s">
        <v>66</v>
      </c>
      <c r="L15" s="95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96"/>
      <c r="B16" s="97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9">
        <f>IF(AND(ISNUMBER(G17),ISNUMBER(Q17)),IF(G17&gt;Q17,2,IF(G17=Q17,1,0)),"")</f>
        <v>2</v>
      </c>
      <c r="K16" s="96"/>
      <c r="L16" s="97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9">
        <f>IF(AND(ISNUMBER(G17),ISNUMBER(Q17)),IF(Q17&gt;G17,2,IF(G17=Q17,1,0)),"")</f>
        <v>0</v>
      </c>
    </row>
    <row r="17" spans="1:19" ht="15.75" customHeight="1" thickBot="1">
      <c r="A17" s="98">
        <v>20671</v>
      </c>
      <c r="B17" s="99"/>
      <c r="C17" s="25" t="s">
        <v>13</v>
      </c>
      <c r="D17" s="26">
        <f>IF(OR(ISNUMBER(G13),ISNUMBER(G14),ISNUMBER(G15),ISNUMBER(G16)),SUM(D13:D16),"")</f>
        <v>291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412</v>
      </c>
      <c r="H17" s="42" t="s">
        <v>23</v>
      </c>
      <c r="I17" s="110"/>
      <c r="K17" s="98">
        <v>17947</v>
      </c>
      <c r="L17" s="99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103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390</v>
      </c>
      <c r="R17" s="42" t="s">
        <v>23</v>
      </c>
      <c r="S17" s="110"/>
    </row>
    <row r="18" spans="1:19" ht="12.75" customHeight="1">
      <c r="A18" s="90" t="s">
        <v>53</v>
      </c>
      <c r="B18" s="91"/>
      <c r="C18" s="16">
        <v>1</v>
      </c>
      <c r="D18" s="1">
        <v>151</v>
      </c>
      <c r="E18" s="2">
        <v>71</v>
      </c>
      <c r="F18" s="2">
        <v>3</v>
      </c>
      <c r="G18" s="17">
        <f>IF(AND(ISBLANK(D18),ISBLANK(E18),ISBLANK(N18),ISBLANK(O18)),"",D18+E18)</f>
        <v>222</v>
      </c>
      <c r="H18" s="40" t="s">
        <v>23</v>
      </c>
      <c r="I18" s="18"/>
      <c r="K18" s="90" t="s">
        <v>67</v>
      </c>
      <c r="L18" s="91"/>
      <c r="M18" s="16">
        <v>1</v>
      </c>
      <c r="N18" s="1">
        <v>159</v>
      </c>
      <c r="O18" s="2">
        <v>63</v>
      </c>
      <c r="P18" s="2">
        <v>3</v>
      </c>
      <c r="Q18" s="17">
        <f>IF(AND(ISBLANK(D18),ISBLANK(E18),ISBLANK(N18),ISBLANK(O18)),"",N18+O18)</f>
        <v>222</v>
      </c>
      <c r="R18" s="40" t="s">
        <v>23</v>
      </c>
      <c r="S18" s="18"/>
    </row>
    <row r="19" spans="1:19" ht="12.75" customHeight="1">
      <c r="A19" s="92"/>
      <c r="B19" s="93"/>
      <c r="C19" s="19">
        <v>2</v>
      </c>
      <c r="D19" s="3">
        <v>153</v>
      </c>
      <c r="E19" s="4">
        <v>71</v>
      </c>
      <c r="F19" s="4">
        <v>2</v>
      </c>
      <c r="G19" s="20">
        <f t="shared" si="0"/>
        <v>224</v>
      </c>
      <c r="H19" s="41" t="s">
        <v>23</v>
      </c>
      <c r="I19" s="18"/>
      <c r="K19" s="92"/>
      <c r="L19" s="93"/>
      <c r="M19" s="19">
        <v>2</v>
      </c>
      <c r="N19" s="3">
        <v>148</v>
      </c>
      <c r="O19" s="4">
        <v>52</v>
      </c>
      <c r="P19" s="4">
        <v>1</v>
      </c>
      <c r="Q19" s="20">
        <f t="shared" si="1"/>
        <v>200</v>
      </c>
      <c r="R19" s="41" t="s">
        <v>23</v>
      </c>
      <c r="S19" s="18"/>
    </row>
    <row r="20" spans="1:19" ht="12.75" customHeight="1" thickBot="1">
      <c r="A20" s="94" t="s">
        <v>54</v>
      </c>
      <c r="B20" s="95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94" t="s">
        <v>68</v>
      </c>
      <c r="L20" s="95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96"/>
      <c r="B21" s="97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9">
        <f>IF(AND(ISNUMBER(G22),ISNUMBER(Q22)),IF(G22&gt;Q22,2,IF(G22=Q22,1,0)),"")</f>
        <v>2</v>
      </c>
      <c r="K21" s="96"/>
      <c r="L21" s="97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9">
        <f>IF(AND(ISNUMBER(G22),ISNUMBER(Q22)),IF(Q22&gt;G22,2,IF(G22=Q22,1,0)),"")</f>
        <v>0</v>
      </c>
    </row>
    <row r="22" spans="1:19" ht="15.75" customHeight="1" thickBot="1">
      <c r="A22" s="98">
        <v>20671</v>
      </c>
      <c r="B22" s="99"/>
      <c r="C22" s="25" t="s">
        <v>13</v>
      </c>
      <c r="D22" s="26">
        <f>IF(OR(ISNUMBER(G18),ISNUMBER(G19),ISNUMBER(G20),ISNUMBER(G21)),SUM(D18:D21),"")</f>
        <v>304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446</v>
      </c>
      <c r="H22" s="42" t="s">
        <v>23</v>
      </c>
      <c r="I22" s="110"/>
      <c r="K22" s="98">
        <v>5819</v>
      </c>
      <c r="L22" s="99"/>
      <c r="M22" s="25" t="s">
        <v>13</v>
      </c>
      <c r="N22" s="26">
        <f>IF(OR(ISNUMBER(Q18),ISNUMBER(Q19),ISNUMBER(Q20),ISNUMBER(Q21)),SUM(N18:N21),"")</f>
        <v>307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422</v>
      </c>
      <c r="R22" s="42" t="s">
        <v>23</v>
      </c>
      <c r="S22" s="110"/>
    </row>
    <row r="23" spans="1:19" ht="12.75" customHeight="1">
      <c r="A23" s="90" t="s">
        <v>51</v>
      </c>
      <c r="B23" s="91"/>
      <c r="C23" s="16">
        <v>1</v>
      </c>
      <c r="D23" s="1">
        <v>151</v>
      </c>
      <c r="E23" s="2">
        <v>69</v>
      </c>
      <c r="F23" s="2">
        <v>1</v>
      </c>
      <c r="G23" s="17">
        <f>IF(AND(ISBLANK(D23),ISBLANK(E23),ISBLANK(N23),ISBLANK(O23)),"",D23+E23)</f>
        <v>220</v>
      </c>
      <c r="H23" s="40" t="s">
        <v>23</v>
      </c>
      <c r="I23" s="18"/>
      <c r="K23" s="90" t="s">
        <v>70</v>
      </c>
      <c r="L23" s="91"/>
      <c r="M23" s="16">
        <v>1</v>
      </c>
      <c r="N23" s="1">
        <v>146</v>
      </c>
      <c r="O23" s="2">
        <v>62</v>
      </c>
      <c r="P23" s="2">
        <v>4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92"/>
      <c r="B24" s="93"/>
      <c r="C24" s="19">
        <v>2</v>
      </c>
      <c r="D24" s="3">
        <v>137</v>
      </c>
      <c r="E24" s="4">
        <v>61</v>
      </c>
      <c r="F24" s="4">
        <v>6</v>
      </c>
      <c r="G24" s="20">
        <f t="shared" si="0"/>
        <v>198</v>
      </c>
      <c r="H24" s="41" t="s">
        <v>23</v>
      </c>
      <c r="I24" s="18"/>
      <c r="K24" s="92"/>
      <c r="L24" s="93"/>
      <c r="M24" s="19">
        <v>2</v>
      </c>
      <c r="N24" s="3">
        <v>148</v>
      </c>
      <c r="O24" s="4">
        <v>81</v>
      </c>
      <c r="P24" s="4">
        <v>2</v>
      </c>
      <c r="Q24" s="20">
        <f t="shared" si="1"/>
        <v>229</v>
      </c>
      <c r="R24" s="41" t="s">
        <v>23</v>
      </c>
      <c r="S24" s="18"/>
    </row>
    <row r="25" spans="1:19" ht="12.75" customHeight="1" thickBot="1">
      <c r="A25" s="94" t="s">
        <v>52</v>
      </c>
      <c r="B25" s="95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94" t="s">
        <v>69</v>
      </c>
      <c r="L25" s="95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96"/>
      <c r="B26" s="97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9">
        <f>IF(AND(ISNUMBER(G27),ISNUMBER(Q27)),IF(G27&gt;Q27,2,IF(G27=Q27,1,0)),"")</f>
        <v>0</v>
      </c>
      <c r="K26" s="96"/>
      <c r="L26" s="97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9">
        <f>IF(AND(ISNUMBER(G27),ISNUMBER(Q27)),IF(Q27&gt;G27,2,IF(G27=Q27,1,0)),"")</f>
        <v>2</v>
      </c>
    </row>
    <row r="27" spans="1:19" ht="15.75" customHeight="1" thickBot="1">
      <c r="A27" s="98">
        <v>2785</v>
      </c>
      <c r="B27" s="99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418</v>
      </c>
      <c r="H27" s="42" t="s">
        <v>23</v>
      </c>
      <c r="I27" s="110"/>
      <c r="K27" s="98">
        <v>19895</v>
      </c>
      <c r="L27" s="99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143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437</v>
      </c>
      <c r="R27" s="42" t="s">
        <v>23</v>
      </c>
      <c r="S27" s="110"/>
    </row>
    <row r="28" spans="1:19" ht="12.75" customHeight="1">
      <c r="A28" s="90" t="s">
        <v>55</v>
      </c>
      <c r="B28" s="91"/>
      <c r="C28" s="16">
        <v>1</v>
      </c>
      <c r="D28" s="1">
        <v>131</v>
      </c>
      <c r="E28" s="2">
        <v>52</v>
      </c>
      <c r="F28" s="2">
        <v>7</v>
      </c>
      <c r="G28" s="17">
        <f>IF(AND(ISBLANK(D28),ISBLANK(E28),ISBLANK(N28),ISBLANK(O28)),"",D28+E28)</f>
        <v>183</v>
      </c>
      <c r="H28" s="40" t="s">
        <v>23</v>
      </c>
      <c r="I28" s="18"/>
      <c r="K28" s="90" t="s">
        <v>51</v>
      </c>
      <c r="L28" s="91"/>
      <c r="M28" s="16">
        <v>1</v>
      </c>
      <c r="N28" s="1">
        <v>158</v>
      </c>
      <c r="O28" s="2">
        <v>50</v>
      </c>
      <c r="P28" s="2">
        <v>3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92"/>
      <c r="B29" s="93"/>
      <c r="C29" s="19">
        <v>2</v>
      </c>
      <c r="D29" s="3">
        <v>143</v>
      </c>
      <c r="E29" s="4">
        <v>36</v>
      </c>
      <c r="F29" s="4">
        <v>6</v>
      </c>
      <c r="G29" s="20">
        <f t="shared" si="0"/>
        <v>179</v>
      </c>
      <c r="H29" s="41" t="s">
        <v>23</v>
      </c>
      <c r="I29" s="18"/>
      <c r="K29" s="92"/>
      <c r="L29" s="93"/>
      <c r="M29" s="19">
        <v>2</v>
      </c>
      <c r="N29" s="3">
        <v>150</v>
      </c>
      <c r="O29" s="4">
        <v>75</v>
      </c>
      <c r="P29" s="4">
        <v>2</v>
      </c>
      <c r="Q29" s="20">
        <f t="shared" si="1"/>
        <v>225</v>
      </c>
      <c r="R29" s="41" t="s">
        <v>23</v>
      </c>
      <c r="S29" s="18"/>
    </row>
    <row r="30" spans="1:19" ht="12.75" customHeight="1" thickBot="1">
      <c r="A30" s="94" t="s">
        <v>56</v>
      </c>
      <c r="B30" s="95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94" t="s">
        <v>56</v>
      </c>
      <c r="L30" s="95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96"/>
      <c r="B31" s="97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9">
        <f>IF(AND(ISNUMBER(G32),ISNUMBER(Q32)),IF(G32&gt;Q32,2,IF(G32=Q32,1,0)),"")</f>
        <v>0</v>
      </c>
      <c r="K31" s="96"/>
      <c r="L31" s="97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9">
        <f>IF(AND(ISNUMBER(G32),ISNUMBER(Q32)),IF(Q32&gt;G32,2,IF(G32=Q32,1,0)),"")</f>
        <v>2</v>
      </c>
    </row>
    <row r="32" spans="1:19" ht="15.75" customHeight="1" thickBot="1">
      <c r="A32" s="98">
        <v>13924</v>
      </c>
      <c r="B32" s="99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88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362</v>
      </c>
      <c r="H32" s="42" t="s">
        <v>23</v>
      </c>
      <c r="I32" s="110"/>
      <c r="K32" s="98">
        <v>13926</v>
      </c>
      <c r="L32" s="99"/>
      <c r="M32" s="25" t="s">
        <v>13</v>
      </c>
      <c r="N32" s="26">
        <f>IF(OR(ISNUMBER(Q28),ISNUMBER(Q29),ISNUMBER(Q30),ISNUMBER(Q31)),SUM(N28:N31),"")</f>
        <v>308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433</v>
      </c>
      <c r="R32" s="42" t="s">
        <v>23</v>
      </c>
      <c r="S32" s="110"/>
    </row>
    <row r="33" spans="1:19" ht="12.75" customHeight="1">
      <c r="A33" s="90" t="s">
        <v>57</v>
      </c>
      <c r="B33" s="91"/>
      <c r="C33" s="16">
        <v>1</v>
      </c>
      <c r="D33" s="1">
        <v>124</v>
      </c>
      <c r="E33" s="2">
        <v>72</v>
      </c>
      <c r="F33" s="2">
        <v>4</v>
      </c>
      <c r="G33" s="17">
        <f>IF(AND(ISBLANK(D33),ISBLANK(E33),ISBLANK(N33),ISBLANK(O33)),"",D33+E33)</f>
        <v>196</v>
      </c>
      <c r="H33" s="40" t="s">
        <v>23</v>
      </c>
      <c r="I33" s="18"/>
      <c r="K33" s="90" t="s">
        <v>71</v>
      </c>
      <c r="L33" s="91"/>
      <c r="M33" s="16">
        <v>1</v>
      </c>
      <c r="N33" s="1">
        <v>144</v>
      </c>
      <c r="O33" s="2">
        <v>90</v>
      </c>
      <c r="P33" s="2">
        <v>1</v>
      </c>
      <c r="Q33" s="17">
        <f>IF(AND(ISBLANK(D33),ISBLANK(E33),ISBLANK(N33),ISBLANK(O33)),"",N33+O33)</f>
        <v>234</v>
      </c>
      <c r="R33" s="40" t="s">
        <v>23</v>
      </c>
      <c r="S33" s="18"/>
    </row>
    <row r="34" spans="1:19" ht="12.75" customHeight="1">
      <c r="A34" s="92"/>
      <c r="B34" s="93"/>
      <c r="C34" s="19">
        <v>2</v>
      </c>
      <c r="D34" s="3">
        <v>164</v>
      </c>
      <c r="E34" s="4">
        <v>53</v>
      </c>
      <c r="F34" s="4">
        <v>2</v>
      </c>
      <c r="G34" s="20">
        <f t="shared" si="0"/>
        <v>217</v>
      </c>
      <c r="H34" s="41" t="s">
        <v>23</v>
      </c>
      <c r="I34" s="18"/>
      <c r="K34" s="92"/>
      <c r="L34" s="93"/>
      <c r="M34" s="19">
        <v>2</v>
      </c>
      <c r="N34" s="3">
        <v>147</v>
      </c>
      <c r="O34" s="4">
        <v>54</v>
      </c>
      <c r="P34" s="4">
        <v>2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94" t="s">
        <v>58</v>
      </c>
      <c r="B35" s="95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94" t="s">
        <v>72</v>
      </c>
      <c r="L35" s="95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96"/>
      <c r="B36" s="97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9">
        <f>IF(AND(ISNUMBER(G37),ISNUMBER(Q37)),IF(G37&gt;Q37,2,IF(G37=Q37,1,0)),"")</f>
        <v>0</v>
      </c>
      <c r="K36" s="96"/>
      <c r="L36" s="97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9">
        <f>IF(AND(ISNUMBER(G37),ISNUMBER(Q37)),IF(Q37&gt;G37,2,IF(G37=Q37,1,0)),"")</f>
        <v>2</v>
      </c>
    </row>
    <row r="37" spans="1:19" ht="15.75" customHeight="1" thickBot="1">
      <c r="A37" s="98">
        <v>16618</v>
      </c>
      <c r="B37" s="99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413</v>
      </c>
      <c r="H37" s="43" t="s">
        <v>23</v>
      </c>
      <c r="I37" s="110"/>
      <c r="K37" s="98">
        <v>5119</v>
      </c>
      <c r="L37" s="99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144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435</v>
      </c>
      <c r="R37" s="43" t="s">
        <v>23</v>
      </c>
      <c r="S37" s="110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1745</v>
      </c>
      <c r="E39" s="33">
        <f>IF(OR(ISNUMBER(G12),ISNUMBER(G17),ISNUMBER(G22),ISNUMBER(G27),ISNUMBER(G32),ISNUMBER(G37)),SUM(E12,E17,E22,E27,E32,E37),"")</f>
        <v>745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2490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1773</v>
      </c>
      <c r="O39" s="33">
        <f>IF(OR(ISNUMBER(Q12),ISNUMBER(Q17),ISNUMBER(Q22),ISNUMBER(Q27),ISNUMBER(Q32),ISNUMBER(Q37)),SUM(O12,O17,O22,O27,O32,O37),"")</f>
        <v>761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2534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47</v>
      </c>
      <c r="D41" s="113"/>
      <c r="E41" s="113"/>
      <c r="G41" s="114" t="s">
        <v>16</v>
      </c>
      <c r="H41" s="114"/>
      <c r="I41" s="39">
        <f>IF(ISNUMBER(I39),SUM(I11,I16,I21,I26,I31,I36,I39),"")</f>
        <v>6</v>
      </c>
      <c r="K41" s="36"/>
      <c r="L41" s="46" t="s">
        <v>24</v>
      </c>
      <c r="M41" s="113" t="s">
        <v>60</v>
      </c>
      <c r="N41" s="113"/>
      <c r="O41" s="113"/>
      <c r="Q41" s="114" t="s">
        <v>16</v>
      </c>
      <c r="R41" s="114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5"/>
      <c r="D42" s="105"/>
      <c r="E42" s="105"/>
      <c r="G42" s="44"/>
      <c r="H42" s="44"/>
      <c r="I42" s="44"/>
      <c r="K42" s="36"/>
      <c r="L42" s="46" t="s">
        <v>25</v>
      </c>
      <c r="M42" s="105"/>
      <c r="N42" s="105"/>
      <c r="O42" s="10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06" t="s">
        <v>48</v>
      </c>
      <c r="D43" s="106"/>
      <c r="E43" s="106"/>
      <c r="F43" s="106"/>
      <c r="G43" s="106"/>
      <c r="H43" s="106"/>
      <c r="I43" s="46"/>
      <c r="J43" s="46"/>
      <c r="K43" s="46" t="s">
        <v>28</v>
      </c>
      <c r="L43" s="107" t="s">
        <v>42</v>
      </c>
      <c r="M43" s="107"/>
      <c r="O43" s="46" t="s">
        <v>25</v>
      </c>
      <c r="P43" s="106"/>
      <c r="Q43" s="106"/>
      <c r="R43" s="106"/>
      <c r="S43" s="106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1">
        <v>0.6041666666666666</v>
      </c>
      <c r="D46" s="111"/>
      <c r="I46" s="9" t="s">
        <v>30</v>
      </c>
      <c r="J46" s="112">
        <v>20</v>
      </c>
      <c r="K46" s="112"/>
    </row>
    <row r="47" spans="2:19" ht="19.5" customHeight="1">
      <c r="B47" s="9" t="s">
        <v>31</v>
      </c>
      <c r="C47" s="111">
        <v>0.8298611111111112</v>
      </c>
      <c r="D47" s="111"/>
      <c r="I47" s="9" t="s">
        <v>32</v>
      </c>
      <c r="J47" s="108">
        <v>7</v>
      </c>
      <c r="K47" s="108"/>
      <c r="P47" s="9" t="s">
        <v>33</v>
      </c>
      <c r="Q47" s="100">
        <v>42978</v>
      </c>
      <c r="R47" s="101"/>
      <c r="S47" s="101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02" t="s">
        <v>73</v>
      </c>
      <c r="C57" s="103"/>
      <c r="D57" s="74">
        <v>9082</v>
      </c>
      <c r="E57" s="102" t="s">
        <v>74</v>
      </c>
      <c r="F57" s="104"/>
      <c r="G57" s="104"/>
      <c r="H57" s="103"/>
      <c r="I57" s="74">
        <v>13924</v>
      </c>
      <c r="J57" s="49"/>
      <c r="K57" s="68"/>
      <c r="L57" s="102"/>
      <c r="M57" s="103"/>
      <c r="N57" s="74"/>
      <c r="O57" s="102"/>
      <c r="P57" s="104"/>
      <c r="Q57" s="104"/>
      <c r="R57" s="103"/>
      <c r="S57" s="75"/>
    </row>
    <row r="58" spans="1:19" ht="21" customHeight="1">
      <c r="A58" s="67"/>
      <c r="B58" s="102"/>
      <c r="C58" s="103"/>
      <c r="D58" s="74"/>
      <c r="E58" s="102"/>
      <c r="F58" s="104"/>
      <c r="G58" s="104"/>
      <c r="H58" s="103"/>
      <c r="I58" s="74"/>
      <c r="J58" s="49"/>
      <c r="K58" s="68"/>
      <c r="L58" s="102"/>
      <c r="M58" s="103"/>
      <c r="N58" s="74"/>
      <c r="O58" s="102"/>
      <c r="P58" s="104"/>
      <c r="Q58" s="104"/>
      <c r="R58" s="10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59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K30:L31"/>
    <mergeCell ref="I21:I22"/>
    <mergeCell ref="I26:I27"/>
    <mergeCell ref="I11:I12"/>
    <mergeCell ref="A30:B31"/>
    <mergeCell ref="I31:I32"/>
    <mergeCell ref="A23:B24"/>
    <mergeCell ref="A27:B27"/>
    <mergeCell ref="A25:B26"/>
    <mergeCell ref="A10:B11"/>
    <mergeCell ref="K10:L11"/>
    <mergeCell ref="A12:B12"/>
    <mergeCell ref="A32:B32"/>
    <mergeCell ref="A28:B29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H5:I5"/>
    <mergeCell ref="A35:B36"/>
    <mergeCell ref="L1:N1"/>
    <mergeCell ref="A37:B37"/>
    <mergeCell ref="N5:Q5"/>
    <mergeCell ref="K12:L12"/>
    <mergeCell ref="K17:L17"/>
    <mergeCell ref="A18:B19"/>
    <mergeCell ref="A20:B21"/>
    <mergeCell ref="I16:I17"/>
    <mergeCell ref="K5:L5"/>
    <mergeCell ref="K6:L6"/>
    <mergeCell ref="R5:S5"/>
    <mergeCell ref="D1:I1"/>
    <mergeCell ref="A5:B5"/>
    <mergeCell ref="A6:B6"/>
    <mergeCell ref="C5:C6"/>
    <mergeCell ref="D5:G5"/>
    <mergeCell ref="B3:I3"/>
    <mergeCell ref="A2:H2"/>
    <mergeCell ref="M41:O41"/>
    <mergeCell ref="G41:H41"/>
    <mergeCell ref="Q41:R41"/>
    <mergeCell ref="A8:B9"/>
    <mergeCell ref="O1:P1"/>
    <mergeCell ref="K13:L14"/>
    <mergeCell ref="L3:S3"/>
    <mergeCell ref="Q1:S1"/>
    <mergeCell ref="S11:S12"/>
    <mergeCell ref="M5:M6"/>
    <mergeCell ref="C46:D46"/>
    <mergeCell ref="J46:K46"/>
    <mergeCell ref="C47:D47"/>
    <mergeCell ref="S21:S22"/>
    <mergeCell ref="A13:B14"/>
    <mergeCell ref="A15:B16"/>
    <mergeCell ref="S16:S17"/>
    <mergeCell ref="A17:B17"/>
    <mergeCell ref="M42:O42"/>
    <mergeCell ref="C41:E41"/>
    <mergeCell ref="E57:H57"/>
    <mergeCell ref="L57:M57"/>
    <mergeCell ref="O57:R57"/>
    <mergeCell ref="J47:K47"/>
    <mergeCell ref="K15:L16"/>
    <mergeCell ref="K32:L32"/>
    <mergeCell ref="K23:L24"/>
    <mergeCell ref="I36:I37"/>
    <mergeCell ref="A49:S49"/>
    <mergeCell ref="A50:S50"/>
    <mergeCell ref="B58:C58"/>
    <mergeCell ref="E58:H58"/>
    <mergeCell ref="L58:M58"/>
    <mergeCell ref="O58:R58"/>
    <mergeCell ref="K8:L9"/>
    <mergeCell ref="C42:E42"/>
    <mergeCell ref="C43:H43"/>
    <mergeCell ref="L43:M43"/>
    <mergeCell ref="P43:S43"/>
    <mergeCell ref="B57:C57"/>
    <mergeCell ref="C66:H66"/>
    <mergeCell ref="A61:S61"/>
    <mergeCell ref="A62:S62"/>
    <mergeCell ref="A64:S64"/>
    <mergeCell ref="A65:S65"/>
    <mergeCell ref="K18:L19"/>
    <mergeCell ref="K20:L21"/>
    <mergeCell ref="K22:L22"/>
    <mergeCell ref="A52:S52"/>
    <mergeCell ref="Q47:S47"/>
  </mergeCells>
  <dataValidations count="9">
    <dataValidation type="whole" allowBlank="1" showInputMessage="1" showErrorMessage="1" sqref="A17:B17 K37:L37 K32:L32 K27:L27 K17:L17 K12:L12 A32:B32 A27:B27 A22:B22 A37:B37 A12:B12">
      <formula1>1</formula1>
      <formula2>99999</formula2>
    </dataValidation>
    <dataValidation type="whole" allowBlank="1" showInputMessage="1" showErrorMessage="1" errorTitle="Zadej číslo !" error="Pozor, musíš zadat celé číslo." sqref="D57:D58 S57:S58 N57:N58 I57:I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N33:O36 N28:O31 N23:O26 N18:O21 N13:O16 N8:O11 D33:E36 D28:E31 D23:E26 D18:E21 D13:E16">
      <formula1>0</formula1>
      <formula2>225</formula2>
    </dataValidation>
    <dataValidation type="whole" allowBlank="1" showInputMessage="1" showErrorMessage="1" sqref="F8:F11 P33:P36 P28:P31 P23:P26 P18:P21 P13:P16 P8:P11 F33:F36 F28:F31 F23:F26 F18:F21 F13:F16">
      <formula1>0</formula1>
      <formula2>25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2013-11-09T18:49:54Z</cp:lastPrinted>
  <dcterms:created xsi:type="dcterms:W3CDTF">2003-07-01T14:03:06Z</dcterms:created>
  <dcterms:modified xsi:type="dcterms:W3CDTF">2014-01-18T18:57:27Z</dcterms:modified>
  <cp:category/>
  <cp:version/>
  <cp:contentType/>
  <cp:contentStatus/>
</cp:coreProperties>
</file>