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<sst xmlns="http://schemas.openxmlformats.org/spreadsheetml/2006/main" count="174" uniqueCount="72">
  <si>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</si>
  <si>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</si>
  <si>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</si>
  <si>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Havlovice</t>
  </si>
  <si>
    <t>Datum  </t>
  </si>
  <si>
    <t>Hodnocení dle Soutěžního řádu - Bodování bez dílčích bodů (kapitola 6.8)</t>
  </si>
  <si>
    <t>Domácí</t>
  </si>
  <si>
    <t>Tj Havlovice " C "</t>
  </si>
  <si>
    <t>Hosté</t>
  </si>
  <si>
    <t>Sokol Újezd sv. Kříže " A 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</si>
  <si>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</si>
  <si>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</si>
  <si>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</si>
  <si>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</si>
  <si>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</si>
  <si>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</si>
  <si>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</si>
  <si>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</si>
  <si>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</si>
  <si>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</si>
  <si>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</si>
  <si>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Pivoňka</t>
  </si>
  <si>
    <t>×</t>
  </si>
  <si>
    <t>Praštil</t>
  </si>
  <si>
    <t>Jiří ml.</t>
  </si>
  <si>
    <t>Václav</t>
  </si>
  <si>
    <t>Toupal</t>
  </si>
  <si>
    <t>Kuneš</t>
  </si>
  <si>
    <t>Miloslav</t>
  </si>
  <si>
    <t>Vymyslický</t>
  </si>
  <si>
    <t>Jankovský</t>
  </si>
  <si>
    <t>David</t>
  </si>
  <si>
    <t>Oldřich</t>
  </si>
  <si>
    <t>Kotalová</t>
  </si>
  <si>
    <t>Pivovarník</t>
  </si>
  <si>
    <t>Eva</t>
  </si>
  <si>
    <t>Miroslav</t>
  </si>
  <si>
    <t>Vrba</t>
  </si>
  <si>
    <t>Kűhn</t>
  </si>
  <si>
    <t>Petr</t>
  </si>
  <si>
    <t>Antonín</t>
  </si>
  <si>
    <t>Lehmann</t>
  </si>
  <si>
    <t>Bohuslav</t>
  </si>
  <si>
    <t>Roman</t>
  </si>
  <si>
    <t>Celkový výkon družstva  </t>
  </si>
  <si>
    <t>Vedoucí družstva         Jméno:</t>
  </si>
  <si>
    <t>Lehmann Bohuslav</t>
  </si>
  <si>
    <t>Bodový zisk</t>
  </si>
  <si>
    <t>Pivoňka Roman</t>
  </si>
  <si>
    <t>Podpis:</t>
  </si>
  <si>
    <t>Rozhodčí</t>
  </si>
  <si>
    <t>Jméno:</t>
  </si>
  <si>
    <t>Kotalová Eva</t>
  </si>
  <si>
    <t>Číslo průkazu:</t>
  </si>
  <si>
    <t>P - 0093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</si>
  <si>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</si>
  <si>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</si>
  <si>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</si>
  <si>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</si>
  <si>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</si>
  <si>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</si>
  <si>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</si>
  <si>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</si>
  <si>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</si>
  <si>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</si>
  <si>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</si>
  <si>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</si>
  <si>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</si>
  <si>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</si>
  <si>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</si>
  <si>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</si>
  <si>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4.10.2008 Kotalová Eva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</si>
</sst>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vertical="top" wrapText="1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2" fillId="0" borderId="10" xfId="0" applyFont="1" applyBorder="1" applyAlignment="1" applyProtection="1">
      <alignment horizontal="left" indent="1"/>
      <protection hidden="1" locked="0"/>
    </xf>
    <xf numFmtId="164" fontId="21" fillId="0" borderId="0" xfId="0" applyFont="1" applyBorder="1" applyAlignment="1" applyProtection="1">
      <alignment horizontal="right"/>
      <protection hidden="1"/>
    </xf>
    <xf numFmtId="165" fontId="22" fillId="0" borderId="10" xfId="0" applyNumberFormat="1" applyFont="1" applyBorder="1" applyAlignment="1" applyProtection="1">
      <alignment horizontal="center"/>
      <protection hidden="1" locked="0"/>
    </xf>
    <xf numFmtId="164" fontId="23" fillId="6" borderId="0" xfId="0" applyFont="1" applyFill="1" applyBorder="1" applyAlignment="1" applyProtection="1">
      <alignment horizontal="left"/>
      <protection hidden="1"/>
    </xf>
    <xf numFmtId="164" fontId="24" fillId="6" borderId="11" xfId="0" applyFont="1" applyFill="1" applyBorder="1" applyAlignment="1" applyProtection="1">
      <alignment horizontal="left" vertical="top" indent="1"/>
      <protection hidden="1"/>
    </xf>
    <xf numFmtId="164" fontId="25" fillId="0" borderId="12" xfId="0" applyFont="1" applyFill="1" applyBorder="1" applyAlignment="1" applyProtection="1">
      <alignment horizontal="left" vertical="center" indent="1"/>
      <protection hidden="1" locked="0"/>
    </xf>
    <xf numFmtId="164" fontId="21" fillId="0" borderId="13" xfId="0" applyFont="1" applyBorder="1" applyAlignment="1" applyProtection="1">
      <alignment horizontal="left" indent="1"/>
      <protection hidden="1"/>
    </xf>
    <xf numFmtId="164" fontId="21" fillId="0" borderId="14" xfId="0" applyFont="1" applyBorder="1" applyAlignment="1" applyProtection="1">
      <alignment horizontal="center" vertical="center" wrapText="1"/>
      <protection hidden="1"/>
    </xf>
    <xf numFmtId="164" fontId="21" fillId="0" borderId="15" xfId="0" applyFont="1" applyBorder="1" applyAlignment="1" applyProtection="1">
      <alignment horizontal="center"/>
      <protection hidden="1"/>
    </xf>
    <xf numFmtId="164" fontId="21" fillId="0" borderId="13" xfId="0" applyFont="1" applyBorder="1" applyAlignment="1" applyProtection="1">
      <alignment horizontal="center"/>
      <protection hidden="1"/>
    </xf>
    <xf numFmtId="164" fontId="21" fillId="0" borderId="16" xfId="0" applyFont="1" applyBorder="1" applyAlignment="1" applyProtection="1">
      <alignment horizontal="left" indent="1"/>
      <protection hidden="1"/>
    </xf>
    <xf numFmtId="164" fontId="21" fillId="0" borderId="17" xfId="0" applyFont="1" applyBorder="1" applyAlignment="1" applyProtection="1">
      <alignment horizontal="center" vertical="top"/>
      <protection hidden="1"/>
    </xf>
    <xf numFmtId="164" fontId="21" fillId="0" borderId="18" xfId="0" applyFont="1" applyBorder="1" applyAlignment="1" applyProtection="1">
      <alignment horizontal="center" vertical="top"/>
      <protection hidden="1"/>
    </xf>
    <xf numFmtId="164" fontId="21" fillId="0" borderId="19" xfId="0" applyFont="1" applyBorder="1" applyAlignment="1" applyProtection="1">
      <alignment horizontal="center" vertical="top"/>
      <protection hidden="1"/>
    </xf>
    <xf numFmtId="164" fontId="21" fillId="0" borderId="20" xfId="0" applyFont="1" applyBorder="1" applyAlignment="1" applyProtection="1">
      <alignment horizontal="center" vertical="top"/>
      <protection hidden="1"/>
    </xf>
    <xf numFmtId="164" fontId="21" fillId="0" borderId="21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22" fillId="0" borderId="13" xfId="0" applyFont="1" applyBorder="1" applyAlignment="1" applyProtection="1">
      <alignment horizontal="left" vertical="center" indent="1"/>
      <protection hidden="1" locked="0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1" fillId="0" borderId="26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 locked="0"/>
    </xf>
    <xf numFmtId="164" fontId="0" fillId="0" borderId="28" xfId="0" applyFont="1" applyBorder="1" applyAlignment="1" applyProtection="1">
      <alignment horizontal="center" vertical="center"/>
      <protection hidden="1" locked="0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6" fillId="0" borderId="26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left" vertical="top" indent="1"/>
      <protection hidden="1" locked="0"/>
    </xf>
    <xf numFmtId="164" fontId="21" fillId="0" borderId="31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 locked="0"/>
    </xf>
    <xf numFmtId="164" fontId="0" fillId="0" borderId="33" xfId="0" applyFont="1" applyBorder="1" applyAlignment="1" applyProtection="1">
      <alignment horizontal="center" vertical="center"/>
      <protection hidden="1" locked="0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26" fillId="0" borderId="31" xfId="0" applyFont="1" applyBorder="1" applyAlignment="1" applyProtection="1">
      <alignment horizontal="center" vertical="center"/>
      <protection hidden="1"/>
    </xf>
    <xf numFmtId="164" fontId="27" fillId="0" borderId="14" xfId="0" applyFont="1" applyBorder="1" applyAlignment="1" applyProtection="1">
      <alignment horizontal="center" vertical="center"/>
      <protection hidden="1"/>
    </xf>
    <xf numFmtId="166" fontId="28" fillId="0" borderId="35" xfId="0" applyNumberFormat="1" applyFont="1" applyBorder="1" applyAlignment="1" applyProtection="1">
      <alignment horizontal="left" vertical="center" indent="1"/>
      <protection hidden="1" locked="0"/>
    </xf>
    <xf numFmtId="164" fontId="21" fillId="0" borderId="35" xfId="0" applyFont="1" applyBorder="1" applyAlignment="1" applyProtection="1">
      <alignment horizontal="center" vertical="center"/>
      <protection hidden="1"/>
    </xf>
    <xf numFmtId="164" fontId="29" fillId="0" borderId="36" xfId="0" applyFont="1" applyBorder="1" applyAlignment="1" applyProtection="1">
      <alignment horizontal="center" vertical="center"/>
      <protection hidden="1"/>
    </xf>
    <xf numFmtId="164" fontId="29" fillId="0" borderId="37" xfId="0" applyFont="1" applyBorder="1" applyAlignment="1" applyProtection="1">
      <alignment horizontal="center" vertical="center"/>
      <protection hidden="1"/>
    </xf>
    <xf numFmtId="164" fontId="29" fillId="0" borderId="38" xfId="0" applyFont="1" applyBorder="1" applyAlignment="1" applyProtection="1">
      <alignment horizontal="center" vertical="center"/>
      <protection hidden="1"/>
    </xf>
    <xf numFmtId="164" fontId="26" fillId="0" borderId="35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vertical="center"/>
      <protection hidden="1"/>
    </xf>
    <xf numFmtId="164" fontId="0" fillId="0" borderId="39" xfId="0" applyBorder="1" applyAlignment="1" applyProtection="1">
      <alignment vertical="center"/>
      <protection hidden="1"/>
    </xf>
    <xf numFmtId="164" fontId="24" fillId="0" borderId="12" xfId="0" applyFont="1" applyBorder="1" applyAlignment="1" applyProtection="1">
      <alignment horizontal="right" vertical="center"/>
      <protection hidden="1"/>
    </xf>
    <xf numFmtId="164" fontId="29" fillId="0" borderId="40" xfId="0" applyFont="1" applyBorder="1" applyAlignment="1" applyProtection="1">
      <alignment horizontal="center" vertical="center"/>
      <protection hidden="1"/>
    </xf>
    <xf numFmtId="164" fontId="29" fillId="0" borderId="41" xfId="0" applyFont="1" applyBorder="1" applyAlignment="1" applyProtection="1">
      <alignment horizontal="center"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0" fillId="24" borderId="14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indent="1"/>
      <protection hidden="1"/>
    </xf>
    <xf numFmtId="164" fontId="21" fillId="0" borderId="0" xfId="0" applyFont="1" applyAlignment="1" applyProtection="1">
      <alignment horizontal="right" indent="1"/>
      <protection hidden="1"/>
    </xf>
    <xf numFmtId="164" fontId="0" fillId="0" borderId="10" xfId="0" applyFont="1" applyBorder="1" applyAlignment="1" applyProtection="1">
      <alignment/>
      <protection hidden="1" locked="0"/>
    </xf>
    <xf numFmtId="164" fontId="24" fillId="0" borderId="14" xfId="0" applyFont="1" applyBorder="1" applyAlignment="1" applyProtection="1">
      <alignment horizontal="center" vertical="center"/>
      <protection hidden="1"/>
    </xf>
    <xf numFmtId="164" fontId="25" fillId="6" borderId="14" xfId="0" applyFont="1" applyFill="1" applyBorder="1" applyAlignment="1" applyProtection="1">
      <alignment horizontal="center" vertical="center"/>
      <protection hidden="1"/>
    </xf>
    <xf numFmtId="164" fontId="0" fillId="0" borderId="43" xfId="0" applyBorder="1" applyAlignment="1" applyProtection="1">
      <alignment/>
      <protection hidden="1" locked="0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4" fillId="0" borderId="15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left" indent="1"/>
      <protection hidden="1" locked="0"/>
    </xf>
    <xf numFmtId="164" fontId="27" fillId="0" borderId="0" xfId="0" applyFont="1" applyAlignment="1" applyProtection="1">
      <alignment/>
      <protection hidden="1"/>
    </xf>
    <xf numFmtId="164" fontId="21" fillId="0" borderId="0" xfId="0" applyFont="1" applyAlignment="1" applyProtection="1">
      <alignment horizontal="right"/>
      <protection hidden="1"/>
    </xf>
    <xf numFmtId="167" fontId="28" fillId="0" borderId="10" xfId="0" applyNumberFormat="1" applyFont="1" applyBorder="1" applyAlignment="1" applyProtection="1">
      <alignment horizontal="center"/>
      <protection hidden="1" locked="0"/>
    </xf>
    <xf numFmtId="164" fontId="28" fillId="0" borderId="10" xfId="0" applyFont="1" applyBorder="1" applyAlignment="1" applyProtection="1">
      <alignment horizontal="center"/>
      <protection hidden="1" locked="0"/>
    </xf>
    <xf numFmtId="164" fontId="28" fillId="0" borderId="43" xfId="0" applyFont="1" applyBorder="1" applyAlignment="1" applyProtection="1">
      <alignment horizontal="center"/>
      <protection hidden="1" locked="0"/>
    </xf>
    <xf numFmtId="165" fontId="28" fillId="0" borderId="10" xfId="0" applyNumberFormat="1" applyFont="1" applyBorder="1" applyAlignment="1" applyProtection="1">
      <alignment/>
      <protection hidden="1" locked="0"/>
    </xf>
    <xf numFmtId="164" fontId="0" fillId="0" borderId="44" xfId="0" applyFont="1" applyBorder="1" applyAlignment="1" applyProtection="1">
      <alignment horizontal="left" indent="1"/>
      <protection hidden="1"/>
    </xf>
    <xf numFmtId="164" fontId="21" fillId="0" borderId="45" xfId="0" applyFont="1" applyBorder="1" applyAlignment="1" applyProtection="1">
      <alignment horizontal="left" vertical="top" wrapText="1" indent="1"/>
      <protection hidden="1" locked="0"/>
    </xf>
    <xf numFmtId="164" fontId="21" fillId="0" borderId="46" xfId="0" applyFont="1" applyBorder="1" applyAlignment="1" applyProtection="1">
      <alignment horizontal="left" indent="1"/>
      <protection hidden="1"/>
    </xf>
    <xf numFmtId="164" fontId="21" fillId="0" borderId="0" xfId="0" applyFont="1" applyBorder="1" applyAlignment="1" applyProtection="1">
      <alignment horizontal="left" indent="1"/>
      <protection hidden="1"/>
    </xf>
    <xf numFmtId="164" fontId="21" fillId="0" borderId="47" xfId="0" applyFont="1" applyBorder="1" applyAlignment="1" applyProtection="1">
      <alignment horizontal="left" indent="1"/>
      <protection hidden="1"/>
    </xf>
    <xf numFmtId="164" fontId="19" fillId="0" borderId="46" xfId="0" applyFont="1" applyBorder="1" applyAlignment="1" applyProtection="1">
      <alignment horizontal="left" indent="1"/>
      <protection hidden="1"/>
    </xf>
    <xf numFmtId="164" fontId="19" fillId="0" borderId="0" xfId="0" applyFont="1" applyBorder="1" applyAlignment="1" applyProtection="1">
      <alignment horizontal="left" indent="1"/>
      <protection hidden="1"/>
    </xf>
    <xf numFmtId="164" fontId="21" fillId="0" borderId="48" xfId="0" applyFont="1" applyBorder="1" applyAlignment="1" applyProtection="1">
      <alignment horizontal="left" indent="1"/>
      <protection hidden="1"/>
    </xf>
    <xf numFmtId="164" fontId="0" fillId="0" borderId="49" xfId="0" applyFont="1" applyBorder="1" applyAlignment="1" applyProtection="1">
      <alignment horizontal="left" indent="1"/>
      <protection hidden="1"/>
    </xf>
    <xf numFmtId="164" fontId="21" fillId="0" borderId="50" xfId="0" applyFont="1" applyBorder="1" applyAlignment="1" applyProtection="1">
      <alignment horizontal="left" indent="1"/>
      <protection hidden="1"/>
    </xf>
    <xf numFmtId="164" fontId="21" fillId="0" borderId="51" xfId="0" applyFont="1" applyBorder="1" applyAlignment="1" applyProtection="1">
      <alignment horizontal="left" indent="1"/>
      <protection hidden="1"/>
    </xf>
    <xf numFmtId="164" fontId="21" fillId="0" borderId="52" xfId="0" applyFont="1" applyBorder="1" applyAlignment="1" applyProtection="1">
      <alignment horizontal="left" indent="1"/>
      <protection hidden="1"/>
    </xf>
    <xf numFmtId="164" fontId="21" fillId="0" borderId="53" xfId="0" applyFont="1" applyBorder="1" applyAlignment="1" applyProtection="1">
      <alignment horizontal="left" indent="1"/>
      <protection hidden="1"/>
    </xf>
    <xf numFmtId="164" fontId="21" fillId="0" borderId="54" xfId="0" applyFont="1" applyBorder="1" applyAlignment="1" applyProtection="1">
      <alignment horizontal="center"/>
      <protection hidden="1"/>
    </xf>
    <xf numFmtId="164" fontId="21" fillId="0" borderId="55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/>
      <protection hidden="1"/>
    </xf>
    <xf numFmtId="164" fontId="21" fillId="0" borderId="56" xfId="0" applyFont="1" applyBorder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left" inden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21" fillId="0" borderId="57" xfId="0" applyFont="1" applyBorder="1" applyAlignment="1" applyProtection="1">
      <alignment horizontal="center"/>
      <protection hidden="1"/>
    </xf>
    <xf numFmtId="164" fontId="21" fillId="0" borderId="58" xfId="0" applyFont="1" applyBorder="1" applyAlignment="1" applyProtection="1">
      <alignment horizontal="center"/>
      <protection hidden="1"/>
    </xf>
    <xf numFmtId="168" fontId="21" fillId="0" borderId="59" xfId="0" applyNumberFormat="1" applyFont="1" applyBorder="1" applyAlignment="1" applyProtection="1">
      <alignment horizontal="center" vertical="center"/>
      <protection hidden="1" locked="0"/>
    </xf>
    <xf numFmtId="164" fontId="21" fillId="0" borderId="28" xfId="0" applyFont="1" applyBorder="1" applyAlignment="1" applyProtection="1">
      <alignment horizontal="left" vertical="center"/>
      <protection hidden="1" locked="0"/>
    </xf>
    <xf numFmtId="166" fontId="31" fillId="0" borderId="28" xfId="0" applyNumberFormat="1" applyFont="1" applyBorder="1" applyAlignment="1" applyProtection="1">
      <alignment horizontal="center" vertical="center"/>
      <protection hidden="1" locked="0"/>
    </xf>
    <xf numFmtId="168" fontId="21" fillId="0" borderId="28" xfId="0" applyNumberFormat="1" applyFont="1" applyBorder="1" applyAlignment="1" applyProtection="1">
      <alignment horizontal="center" vertical="center"/>
      <protection hidden="1" locked="0"/>
    </xf>
    <xf numFmtId="166" fontId="31" fillId="0" borderId="60" xfId="0" applyNumberFormat="1" applyFont="1" applyBorder="1" applyAlignment="1" applyProtection="1">
      <alignment horizontal="center" vertical="center"/>
      <protection hidden="1" locked="0"/>
    </xf>
    <xf numFmtId="164" fontId="0" fillId="0" borderId="61" xfId="0" applyBorder="1" applyAlignment="1" applyProtection="1">
      <alignment horizontal="left" indent="1"/>
      <protection hidden="1"/>
    </xf>
    <xf numFmtId="164" fontId="0" fillId="0" borderId="62" xfId="0" applyBorder="1" applyAlignment="1" applyProtection="1">
      <alignment horizontal="left" wrapText="1" indent="1"/>
      <protection hidden="1"/>
    </xf>
    <xf numFmtId="164" fontId="0" fillId="0" borderId="63" xfId="0" applyBorder="1" applyAlignment="1" applyProtection="1">
      <alignment horizontal="left" wrapText="1" indent="1"/>
      <protection hidden="1"/>
    </xf>
    <xf numFmtId="164" fontId="21" fillId="0" borderId="64" xfId="0" applyFont="1" applyBorder="1" applyAlignment="1" applyProtection="1">
      <alignment/>
      <protection hidden="1"/>
    </xf>
    <xf numFmtId="164" fontId="21" fillId="0" borderId="64" xfId="0" applyFont="1" applyBorder="1" applyAlignment="1" applyProtection="1">
      <alignment horizontal="right"/>
      <protection hidden="1"/>
    </xf>
    <xf numFmtId="164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9">
      <selection activeCell="C47" sqref="C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39725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133</v>
      </c>
      <c r="E8" s="26">
        <v>44</v>
      </c>
      <c r="F8" s="26">
        <v>4</v>
      </c>
      <c r="G8" s="27">
        <f>IF(AND(ISBLANK(D8),ISBLANK(E8),ISBLANK(N8),ISBLANK(O8)),"",D8+E8)</f>
        <v>177</v>
      </c>
      <c r="H8" s="28" t="s">
        <v>22</v>
      </c>
      <c r="I8" s="29"/>
      <c r="K8" s="23" t="s">
        <v>23</v>
      </c>
      <c r="L8" s="23"/>
      <c r="M8" s="24">
        <v>1</v>
      </c>
      <c r="N8" s="25">
        <v>138</v>
      </c>
      <c r="O8" s="26">
        <v>60</v>
      </c>
      <c r="P8" s="26">
        <v>3</v>
      </c>
      <c r="Q8" s="27">
        <f>IF(AND(ISBLANK(D8),ISBLANK(E8),ISBLANK(N8),ISBLANK(O8)),"",N8+O8)</f>
        <v>198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142</v>
      </c>
      <c r="E9" s="32">
        <v>54</v>
      </c>
      <c r="F9" s="32">
        <v>3</v>
      </c>
      <c r="G9" s="33">
        <f>IF(AND(ISBLANK(D9),ISBLANK(E9),ISBLANK(N9),ISBLANK(O9)),"",D9+E9)</f>
        <v>196</v>
      </c>
      <c r="H9" s="34" t="s">
        <v>22</v>
      </c>
      <c r="I9" s="29"/>
      <c r="K9" s="23"/>
      <c r="L9" s="23"/>
      <c r="M9" s="30">
        <v>2</v>
      </c>
      <c r="N9" s="31">
        <v>148</v>
      </c>
      <c r="O9" s="32">
        <v>62</v>
      </c>
      <c r="P9" s="32">
        <v>3</v>
      </c>
      <c r="Q9" s="33">
        <f>IF(AND(ISBLANK(D9),ISBLANK(E9),ISBLANK(N9),ISBLANK(O9)),"",N9+O9)</f>
        <v>210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2785</v>
      </c>
      <c r="B12" s="42"/>
      <c r="C12" s="43" t="s">
        <v>18</v>
      </c>
      <c r="D12" s="44">
        <f>IF(OR(ISNUMBER(G8),ISNUMBER(G9),ISNUMBER(G10),ISNUMBER(G11)),SUM(D8:D11),"")</f>
        <v>275</v>
      </c>
      <c r="E12" s="45">
        <f>IF(OR(ISNUMBER(G8),ISNUMBER(G9),ISNUMBER(G10),ISNUMBER(G11)),SUM(E8:E11),"")</f>
        <v>98</v>
      </c>
      <c r="F12" s="45">
        <f>IF(OR(ISNUMBER(G8),ISNUMBER(G9),ISNUMBER(G10),ISNUMBER(G11)),SUM(F8:F11),"")</f>
        <v>7</v>
      </c>
      <c r="G12" s="46">
        <f>IF(OR(ISNUMBER(G8),ISNUMBER(G9),ISNUMBER(G10),ISNUMBER(G11)),SUM(G8:G11),"")</f>
        <v>373</v>
      </c>
      <c r="H12" s="40" t="s">
        <v>22</v>
      </c>
      <c r="I12" s="41"/>
      <c r="K12" s="42">
        <v>3769</v>
      </c>
      <c r="L12" s="42"/>
      <c r="M12" s="43" t="s">
        <v>18</v>
      </c>
      <c r="N12" s="44">
        <f>IF(OR(ISNUMBER(Q8),ISNUMBER(Q9),ISNUMBER(Q10),ISNUMBER(Q11)),SUM(N8:N11),"")</f>
        <v>286</v>
      </c>
      <c r="O12" s="45">
        <f>IF(OR(ISNUMBER(Q8),ISNUMBER(Q9),ISNUMBER(Q10),ISNUMBER(Q11)),SUM(O8:O11),"")</f>
        <v>122</v>
      </c>
      <c r="P12" s="45">
        <f>IF(OR(ISNUMBER(Q8),ISNUMBER(Q9),ISNUMBER(Q10),ISNUMBER(Q11)),SUM(P8:P11),"")</f>
        <v>6</v>
      </c>
      <c r="Q12" s="46">
        <f>IF(OR(ISNUMBER(Q8),ISNUMBER(Q9),ISNUMBER(Q10),ISNUMBER(Q11)),SUM(Q8:Q11),"")</f>
        <v>408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139</v>
      </c>
      <c r="E13" s="26">
        <v>54</v>
      </c>
      <c r="F13" s="26">
        <v>3</v>
      </c>
      <c r="G13" s="27">
        <f aca="true" t="shared" si="0" ref="G13:G36">IF(AND(ISBLANK(D13),ISBLANK(E13),ISBLANK(N13),ISBLANK(O13)),"",D13+E13)</f>
        <v>193</v>
      </c>
      <c r="H13" s="28" t="s">
        <v>22</v>
      </c>
      <c r="I13" s="29"/>
      <c r="K13" s="23" t="s">
        <v>27</v>
      </c>
      <c r="L13" s="23"/>
      <c r="M13" s="24">
        <v>1</v>
      </c>
      <c r="N13" s="25">
        <v>120</v>
      </c>
      <c r="O13" s="26">
        <v>54</v>
      </c>
      <c r="P13" s="26">
        <v>3</v>
      </c>
      <c r="Q13" s="27">
        <f aca="true" t="shared" si="1" ref="Q13:Q36">IF(AND(ISBLANK(D13),ISBLANK(E13),ISBLANK(N13),ISBLANK(O13)),"",N13+O13)</f>
        <v>174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129</v>
      </c>
      <c r="E14" s="32">
        <v>59</v>
      </c>
      <c r="F14" s="32">
        <v>4</v>
      </c>
      <c r="G14" s="33">
        <f t="shared" si="0"/>
        <v>188</v>
      </c>
      <c r="H14" s="34" t="s">
        <v>22</v>
      </c>
      <c r="I14" s="29"/>
      <c r="K14" s="23"/>
      <c r="L14" s="23"/>
      <c r="M14" s="30">
        <v>2</v>
      </c>
      <c r="N14" s="31">
        <v>158</v>
      </c>
      <c r="O14" s="32">
        <v>53</v>
      </c>
      <c r="P14" s="32">
        <v>4</v>
      </c>
      <c r="Q14" s="33">
        <f t="shared" si="1"/>
        <v>211</v>
      </c>
      <c r="R14" s="34" t="s">
        <v>22</v>
      </c>
      <c r="S14" s="29"/>
    </row>
    <row r="15" spans="1:19" ht="12.75" customHeight="1">
      <c r="A15" s="35" t="s">
        <v>25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28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5819</v>
      </c>
      <c r="B17" s="42"/>
      <c r="C17" s="43" t="s">
        <v>18</v>
      </c>
      <c r="D17" s="44">
        <f>IF(OR(ISNUMBER(G13),ISNUMBER(G14),ISNUMBER(G15),ISNUMBER(G16)),SUM(D13:D16),"")</f>
        <v>268</v>
      </c>
      <c r="E17" s="45">
        <f>IF(OR(ISNUMBER(G13),ISNUMBER(G14),ISNUMBER(G15),ISNUMBER(G16)),SUM(E13:E16),"")</f>
        <v>113</v>
      </c>
      <c r="F17" s="45">
        <f>IF(OR(ISNUMBER(G13),ISNUMBER(G14),ISNUMBER(G15),ISNUMBER(G16)),SUM(F13:F16),"")</f>
        <v>7</v>
      </c>
      <c r="G17" s="46">
        <f>IF(OR(ISNUMBER(G13),ISNUMBER(G14),ISNUMBER(G15),ISNUMBER(G16)),SUM(G13:G16),"")</f>
        <v>381</v>
      </c>
      <c r="H17" s="40" t="s">
        <v>22</v>
      </c>
      <c r="I17" s="41"/>
      <c r="K17" s="42">
        <v>15305</v>
      </c>
      <c r="L17" s="42"/>
      <c r="M17" s="43" t="s">
        <v>18</v>
      </c>
      <c r="N17" s="44">
        <f>IF(OR(ISNUMBER(Q13),ISNUMBER(Q14),ISNUMBER(Q15),ISNUMBER(Q16)),SUM(N13:N16),"")</f>
        <v>278</v>
      </c>
      <c r="O17" s="45">
        <f>IF(OR(ISNUMBER(Q13),ISNUMBER(Q14),ISNUMBER(Q15),ISNUMBER(Q16)),SUM(O13:O16),"")</f>
        <v>107</v>
      </c>
      <c r="P17" s="45">
        <f>IF(OR(ISNUMBER(Q13),ISNUMBER(Q14),ISNUMBER(Q15),ISNUMBER(Q16)),SUM(P13:P16),"")</f>
        <v>7</v>
      </c>
      <c r="Q17" s="46">
        <f>IF(OR(ISNUMBER(Q13),ISNUMBER(Q14),ISNUMBER(Q15),ISNUMBER(Q16)),SUM(Q13:Q16),"")</f>
        <v>385</v>
      </c>
      <c r="R17" s="40" t="s">
        <v>22</v>
      </c>
      <c r="S17" s="41"/>
    </row>
    <row r="18" spans="1:19" ht="12.75" customHeight="1">
      <c r="A18" s="23" t="s">
        <v>29</v>
      </c>
      <c r="B18" s="23"/>
      <c r="C18" s="24">
        <v>1</v>
      </c>
      <c r="D18" s="25">
        <v>134</v>
      </c>
      <c r="E18" s="26">
        <v>63</v>
      </c>
      <c r="F18" s="26">
        <v>3</v>
      </c>
      <c r="G18" s="27">
        <f>IF(AND(ISBLANK(D18),ISBLANK(E18),ISBLANK(N18),ISBLANK(O18)),"",D18+E18)</f>
        <v>197</v>
      </c>
      <c r="H18" s="28" t="s">
        <v>22</v>
      </c>
      <c r="I18" s="29"/>
      <c r="K18" s="23" t="s">
        <v>30</v>
      </c>
      <c r="L18" s="23"/>
      <c r="M18" s="24">
        <v>1</v>
      </c>
      <c r="N18" s="25">
        <v>127</v>
      </c>
      <c r="O18" s="26">
        <v>63</v>
      </c>
      <c r="P18" s="26">
        <v>2</v>
      </c>
      <c r="Q18" s="27">
        <f>IF(AND(ISBLANK(D18),ISBLANK(E18),ISBLANK(N18),ISBLANK(O18)),"",N18+O18)</f>
        <v>190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144</v>
      </c>
      <c r="E19" s="32">
        <v>66</v>
      </c>
      <c r="F19" s="32">
        <v>3</v>
      </c>
      <c r="G19" s="33">
        <f t="shared" si="0"/>
        <v>210</v>
      </c>
      <c r="H19" s="34" t="s">
        <v>22</v>
      </c>
      <c r="I19" s="29"/>
      <c r="K19" s="23"/>
      <c r="L19" s="23"/>
      <c r="M19" s="30">
        <v>2</v>
      </c>
      <c r="N19" s="31">
        <v>137</v>
      </c>
      <c r="O19" s="32">
        <v>52</v>
      </c>
      <c r="P19" s="32">
        <v>4</v>
      </c>
      <c r="Q19" s="33">
        <f t="shared" si="1"/>
        <v>189</v>
      </c>
      <c r="R19" s="34" t="s">
        <v>22</v>
      </c>
      <c r="S19" s="29"/>
    </row>
    <row r="20" spans="1:19" ht="12.75" customHeight="1">
      <c r="A20" s="35" t="s">
        <v>31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32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9082</v>
      </c>
      <c r="B22" s="42"/>
      <c r="C22" s="43" t="s">
        <v>18</v>
      </c>
      <c r="D22" s="44">
        <f>IF(OR(ISNUMBER(G18),ISNUMBER(G19),ISNUMBER(G20),ISNUMBER(G21)),SUM(D18:D21),"")</f>
        <v>278</v>
      </c>
      <c r="E22" s="45">
        <f>IF(OR(ISNUMBER(G18),ISNUMBER(G19),ISNUMBER(G20),ISNUMBER(G21)),SUM(E18:E21),"")</f>
        <v>129</v>
      </c>
      <c r="F22" s="45">
        <f>IF(OR(ISNUMBER(G18),ISNUMBER(G19),ISNUMBER(G20),ISNUMBER(G21)),SUM(F18:F21),"")</f>
        <v>6</v>
      </c>
      <c r="G22" s="46">
        <f>IF(OR(ISNUMBER(G18),ISNUMBER(G19),ISNUMBER(G20),ISNUMBER(G21)),SUM(G18:G21),"")</f>
        <v>407</v>
      </c>
      <c r="H22" s="40" t="s">
        <v>22</v>
      </c>
      <c r="I22" s="41"/>
      <c r="K22" s="42">
        <v>3789</v>
      </c>
      <c r="L22" s="42"/>
      <c r="M22" s="43" t="s">
        <v>18</v>
      </c>
      <c r="N22" s="44">
        <f>IF(OR(ISNUMBER(Q18),ISNUMBER(Q19),ISNUMBER(Q20),ISNUMBER(Q21)),SUM(N18:N21),"")</f>
        <v>264</v>
      </c>
      <c r="O22" s="45">
        <f>IF(OR(ISNUMBER(Q18),ISNUMBER(Q19),ISNUMBER(Q20),ISNUMBER(Q21)),SUM(O18:O21),"")</f>
        <v>115</v>
      </c>
      <c r="P22" s="45">
        <f>IF(OR(ISNUMBER(Q18),ISNUMBER(Q19),ISNUMBER(Q20),ISNUMBER(Q21)),SUM(P18:P21),"")</f>
        <v>6</v>
      </c>
      <c r="Q22" s="46">
        <f>IF(OR(ISNUMBER(Q18),ISNUMBER(Q19),ISNUMBER(Q20),ISNUMBER(Q21)),SUM(Q18:Q21),"")</f>
        <v>379</v>
      </c>
      <c r="R22" s="40" t="s">
        <v>22</v>
      </c>
      <c r="S22" s="41"/>
    </row>
    <row r="23" spans="1:19" ht="12.75" customHeight="1">
      <c r="A23" s="23" t="s">
        <v>33</v>
      </c>
      <c r="B23" s="23"/>
      <c r="C23" s="24">
        <v>1</v>
      </c>
      <c r="D23" s="25">
        <v>145</v>
      </c>
      <c r="E23" s="26">
        <v>59</v>
      </c>
      <c r="F23" s="26">
        <v>3</v>
      </c>
      <c r="G23" s="27">
        <f>IF(AND(ISBLANK(D23),ISBLANK(E23),ISBLANK(N23),ISBLANK(O23)),"",D23+E23)</f>
        <v>204</v>
      </c>
      <c r="H23" s="28" t="s">
        <v>22</v>
      </c>
      <c r="I23" s="29"/>
      <c r="K23" s="23" t="s">
        <v>34</v>
      </c>
      <c r="L23" s="23"/>
      <c r="M23" s="24">
        <v>1</v>
      </c>
      <c r="N23" s="25">
        <v>153</v>
      </c>
      <c r="O23" s="26">
        <v>54</v>
      </c>
      <c r="P23" s="26">
        <v>3</v>
      </c>
      <c r="Q23" s="27">
        <f>IF(AND(ISBLANK(D23),ISBLANK(E23),ISBLANK(N23),ISBLANK(O23)),"",N23+O23)</f>
        <v>207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152</v>
      </c>
      <c r="E24" s="32">
        <v>53</v>
      </c>
      <c r="F24" s="32">
        <v>3</v>
      </c>
      <c r="G24" s="33">
        <f t="shared" si="0"/>
        <v>205</v>
      </c>
      <c r="H24" s="34" t="s">
        <v>22</v>
      </c>
      <c r="I24" s="29"/>
      <c r="K24" s="23"/>
      <c r="L24" s="23"/>
      <c r="M24" s="30">
        <v>2</v>
      </c>
      <c r="N24" s="31">
        <v>142</v>
      </c>
      <c r="O24" s="32">
        <v>88</v>
      </c>
      <c r="P24" s="32">
        <v>0</v>
      </c>
      <c r="Q24" s="33">
        <f t="shared" si="1"/>
        <v>230</v>
      </c>
      <c r="R24" s="34" t="s">
        <v>22</v>
      </c>
      <c r="S24" s="29"/>
    </row>
    <row r="25" spans="1:19" ht="12.75" customHeight="1">
      <c r="A25" s="35" t="s">
        <v>35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4900</v>
      </c>
      <c r="B27" s="42"/>
      <c r="C27" s="43" t="s">
        <v>18</v>
      </c>
      <c r="D27" s="44">
        <f>IF(OR(ISNUMBER(G23),ISNUMBER(G24),ISNUMBER(G25),ISNUMBER(G26)),SUM(D23:D26),"")</f>
        <v>297</v>
      </c>
      <c r="E27" s="45">
        <f>IF(OR(ISNUMBER(G23),ISNUMBER(G24),ISNUMBER(G25),ISNUMBER(G26)),SUM(E23:E26),"")</f>
        <v>112</v>
      </c>
      <c r="F27" s="45">
        <f>IF(OR(ISNUMBER(G23),ISNUMBER(G24),ISNUMBER(G25),ISNUMBER(G26)),SUM(F23:F26),"")</f>
        <v>6</v>
      </c>
      <c r="G27" s="46">
        <f>IF(OR(ISNUMBER(G23),ISNUMBER(G24),ISNUMBER(G25),ISNUMBER(G26)),SUM(G23:G26),"")</f>
        <v>409</v>
      </c>
      <c r="H27" s="40" t="s">
        <v>22</v>
      </c>
      <c r="I27" s="41"/>
      <c r="K27" s="42">
        <v>12943</v>
      </c>
      <c r="L27" s="42"/>
      <c r="M27" s="43" t="s">
        <v>18</v>
      </c>
      <c r="N27" s="44">
        <f>IF(OR(ISNUMBER(Q23),ISNUMBER(Q24),ISNUMBER(Q25),ISNUMBER(Q26)),SUM(N23:N26),"")</f>
        <v>295</v>
      </c>
      <c r="O27" s="45">
        <f>IF(OR(ISNUMBER(Q23),ISNUMBER(Q24),ISNUMBER(Q25),ISNUMBER(Q26)),SUM(O23:O26),"")</f>
        <v>142</v>
      </c>
      <c r="P27" s="45">
        <f>IF(OR(ISNUMBER(Q23),ISNUMBER(Q24),ISNUMBER(Q25),ISNUMBER(Q26)),SUM(P23:P26),"")</f>
        <v>3</v>
      </c>
      <c r="Q27" s="46">
        <f>IF(OR(ISNUMBER(Q23),ISNUMBER(Q24),ISNUMBER(Q25),ISNUMBER(Q26)),SUM(Q23:Q26),"")</f>
        <v>437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134</v>
      </c>
      <c r="E28" s="26">
        <v>62</v>
      </c>
      <c r="F28" s="26">
        <v>2</v>
      </c>
      <c r="G28" s="27">
        <f>IF(AND(ISBLANK(D28),ISBLANK(E28),ISBLANK(N28),ISBLANK(O28)),"",D28+E28)</f>
        <v>196</v>
      </c>
      <c r="H28" s="28" t="s">
        <v>22</v>
      </c>
      <c r="I28" s="29"/>
      <c r="K28" s="23" t="s">
        <v>38</v>
      </c>
      <c r="L28" s="23"/>
      <c r="M28" s="24">
        <v>1</v>
      </c>
      <c r="N28" s="25">
        <v>152</v>
      </c>
      <c r="O28" s="26">
        <v>63</v>
      </c>
      <c r="P28" s="26">
        <v>3</v>
      </c>
      <c r="Q28" s="27">
        <f>IF(AND(ISBLANK(D28),ISBLANK(E28),ISBLANK(N28),ISBLANK(O28)),"",N28+O28)</f>
        <v>215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159</v>
      </c>
      <c r="E29" s="32">
        <v>61</v>
      </c>
      <c r="F29" s="32">
        <v>2</v>
      </c>
      <c r="G29" s="33">
        <f t="shared" si="0"/>
        <v>220</v>
      </c>
      <c r="H29" s="34" t="s">
        <v>22</v>
      </c>
      <c r="I29" s="29"/>
      <c r="K29" s="23"/>
      <c r="L29" s="23"/>
      <c r="M29" s="30">
        <v>2</v>
      </c>
      <c r="N29" s="31">
        <v>156</v>
      </c>
      <c r="O29" s="32">
        <v>87</v>
      </c>
      <c r="P29" s="32">
        <v>0</v>
      </c>
      <c r="Q29" s="33">
        <f t="shared" si="1"/>
        <v>243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16618</v>
      </c>
      <c r="B32" s="42"/>
      <c r="C32" s="43" t="s">
        <v>18</v>
      </c>
      <c r="D32" s="44">
        <f>IF(OR(ISNUMBER(G28),ISNUMBER(G29),ISNUMBER(G30),ISNUMBER(G31)),SUM(D28:D31),"")</f>
        <v>293</v>
      </c>
      <c r="E32" s="45">
        <f>IF(OR(ISNUMBER(G28),ISNUMBER(G29),ISNUMBER(G30),ISNUMBER(G31)),SUM(E28:E31),"")</f>
        <v>123</v>
      </c>
      <c r="F32" s="45">
        <f>IF(OR(ISNUMBER(G28),ISNUMBER(G29),ISNUMBER(G30),ISNUMBER(G31)),SUM(F28:F31),"")</f>
        <v>4</v>
      </c>
      <c r="G32" s="46">
        <f>IF(OR(ISNUMBER(G28),ISNUMBER(G29),ISNUMBER(G30),ISNUMBER(G31)),SUM(G28:G31),"")</f>
        <v>416</v>
      </c>
      <c r="H32" s="40" t="s">
        <v>22</v>
      </c>
      <c r="I32" s="41"/>
      <c r="K32" s="42">
        <v>3760</v>
      </c>
      <c r="L32" s="42"/>
      <c r="M32" s="43" t="s">
        <v>18</v>
      </c>
      <c r="N32" s="44">
        <f>IF(OR(ISNUMBER(Q28),ISNUMBER(Q29),ISNUMBER(Q30),ISNUMBER(Q31)),SUM(N28:N31),"")</f>
        <v>308</v>
      </c>
      <c r="O32" s="45">
        <f>IF(OR(ISNUMBER(Q28),ISNUMBER(Q29),ISNUMBER(Q30),ISNUMBER(Q31)),SUM(O28:O31),"")</f>
        <v>150</v>
      </c>
      <c r="P32" s="45">
        <f>IF(OR(ISNUMBER(Q28),ISNUMBER(Q29),ISNUMBER(Q30),ISNUMBER(Q31)),SUM(P28:P31),"")</f>
        <v>3</v>
      </c>
      <c r="Q32" s="46">
        <f>IF(OR(ISNUMBER(Q28),ISNUMBER(Q29),ISNUMBER(Q30),ISNUMBER(Q31)),SUM(Q28:Q31),"")</f>
        <v>458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135</v>
      </c>
      <c r="E33" s="26">
        <v>66</v>
      </c>
      <c r="F33" s="26">
        <v>3</v>
      </c>
      <c r="G33" s="27">
        <f>IF(AND(ISBLANK(D33),ISBLANK(E33),ISBLANK(N33),ISBLANK(O33)),"",D33+E33)</f>
        <v>201</v>
      </c>
      <c r="H33" s="28" t="s">
        <v>22</v>
      </c>
      <c r="I33" s="29"/>
      <c r="K33" s="23" t="s">
        <v>21</v>
      </c>
      <c r="L33" s="23"/>
      <c r="M33" s="24">
        <v>1</v>
      </c>
      <c r="N33" s="25">
        <v>136</v>
      </c>
      <c r="O33" s="26">
        <v>71</v>
      </c>
      <c r="P33" s="26">
        <v>1</v>
      </c>
      <c r="Q33" s="27">
        <f>IF(AND(ISBLANK(D33),ISBLANK(E33),ISBLANK(N33),ISBLANK(O33)),"",N33+O33)</f>
        <v>207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142</v>
      </c>
      <c r="E34" s="32">
        <v>45</v>
      </c>
      <c r="F34" s="32">
        <v>3</v>
      </c>
      <c r="G34" s="33">
        <f t="shared" si="0"/>
        <v>187</v>
      </c>
      <c r="H34" s="34" t="s">
        <v>22</v>
      </c>
      <c r="I34" s="29"/>
      <c r="K34" s="23"/>
      <c r="L34" s="23"/>
      <c r="M34" s="30">
        <v>2</v>
      </c>
      <c r="N34" s="31">
        <v>140</v>
      </c>
      <c r="O34" s="32">
        <v>62</v>
      </c>
      <c r="P34" s="32">
        <v>4</v>
      </c>
      <c r="Q34" s="33">
        <f t="shared" si="1"/>
        <v>202</v>
      </c>
      <c r="R34" s="34" t="s">
        <v>22</v>
      </c>
      <c r="S34" s="29"/>
    </row>
    <row r="35" spans="1:19" ht="12.75" customHeight="1">
      <c r="A35" s="35" t="s">
        <v>42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43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2787</v>
      </c>
      <c r="B37" s="42"/>
      <c r="C37" s="43" t="s">
        <v>18</v>
      </c>
      <c r="D37" s="44">
        <f>IF(OR(ISNUMBER(G33),ISNUMBER(G34),ISNUMBER(G35),ISNUMBER(G36)),SUM(D33:D36),"")</f>
        <v>277</v>
      </c>
      <c r="E37" s="45">
        <f>IF(OR(ISNUMBER(G33),ISNUMBER(G34),ISNUMBER(G35),ISNUMBER(G36)),SUM(E33:E36),"")</f>
        <v>111</v>
      </c>
      <c r="F37" s="45">
        <f>IF(OR(ISNUMBER(G33),ISNUMBER(G34),ISNUMBER(G35),ISNUMBER(G36)),SUM(F33:F36),"")</f>
        <v>6</v>
      </c>
      <c r="G37" s="46">
        <f>IF(OR(ISNUMBER(G33),ISNUMBER(G34),ISNUMBER(G35),ISNUMBER(G36)),SUM(G33:G36),"")</f>
        <v>388</v>
      </c>
      <c r="H37" s="47" t="s">
        <v>22</v>
      </c>
      <c r="I37" s="41"/>
      <c r="K37" s="42">
        <v>5196</v>
      </c>
      <c r="L37" s="42"/>
      <c r="M37" s="43" t="s">
        <v>18</v>
      </c>
      <c r="N37" s="44">
        <f>IF(OR(ISNUMBER(Q33),ISNUMBER(Q34),ISNUMBER(Q35),ISNUMBER(Q36)),SUM(N33:N36),"")</f>
        <v>276</v>
      </c>
      <c r="O37" s="45">
        <f>IF(OR(ISNUMBER(Q33),ISNUMBER(Q34),ISNUMBER(Q35),ISNUMBER(Q36)),SUM(O33:O36),"")</f>
        <v>133</v>
      </c>
      <c r="P37" s="45">
        <f>IF(OR(ISNUMBER(Q33),ISNUMBER(Q34),ISNUMBER(Q35),ISNUMBER(Q36)),SUM(P33:P36),"")</f>
        <v>5</v>
      </c>
      <c r="Q37" s="46">
        <f>IF(OR(ISNUMBER(Q33),ISNUMBER(Q34),ISNUMBER(Q35),ISNUMBER(Q36)),SUM(Q33:Q36),"")</f>
        <v>409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1688</v>
      </c>
      <c r="E39" s="52">
        <f>IF(OR(ISNUMBER(G12),ISNUMBER(G17),ISNUMBER(G22),ISNUMBER(G27),ISNUMBER(G32),ISNUMBER(G37)),SUM(E12,E17,E22,E27,E32,E37),"")</f>
        <v>686</v>
      </c>
      <c r="F39" s="52">
        <f>IF(OR(ISNUMBER(G12),ISNUMBER(G17),ISNUMBER(G22),ISNUMBER(G27),ISNUMBER(G32),ISNUMBER(G37)),SUM(F12,F17,F22,F27,F32,F37),"")</f>
        <v>36</v>
      </c>
      <c r="G39" s="53">
        <f>IF(OR(ISNUMBER(G12),ISNUMBER(G17),ISNUMBER(G22),ISNUMBER(G27),ISNUMBER(G32),ISNUMBER(G37)),SUM(G12,G17,G22,G27,G32,G37),"")</f>
        <v>2374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0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1707</v>
      </c>
      <c r="O39" s="52">
        <f>IF(OR(ISNUMBER(Q12),ISNUMBER(Q17),ISNUMBER(Q22),ISNUMBER(Q27),ISNUMBER(Q32),ISNUMBER(Q37)),SUM(O12,O17,O22,O27,O32,O37),"")</f>
        <v>769</v>
      </c>
      <c r="P39" s="52">
        <f>IF(OR(ISNUMBER(Q12),ISNUMBER(Q17),ISNUMBER(Q22),ISNUMBER(Q27),ISNUMBER(Q32),ISNUMBER(Q37)),SUM(P12,P17,P22,P27,P32,P37),"")</f>
        <v>30</v>
      </c>
      <c r="Q39" s="53">
        <f>IF(OR(ISNUMBER(Q12),ISNUMBER(Q17),ISNUMBER(Q22),ISNUMBER(Q27),ISNUMBER(Q32),ISNUMBER(Q37)),SUM(Q12,Q17,Q22,Q27,Q32,Q37),"")</f>
        <v>2476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2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14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0.5833333333333334</v>
      </c>
      <c r="D46" s="66"/>
      <c r="I46" s="65" t="s">
        <v>57</v>
      </c>
      <c r="J46" s="67">
        <v>22</v>
      </c>
      <c r="K46" s="67"/>
    </row>
    <row r="47" spans="2:19" ht="19.5" customHeight="1">
      <c r="B47" s="65" t="s">
        <v>58</v>
      </c>
      <c r="C47" s="66">
        <v>0.7673611111111112</v>
      </c>
      <c r="D47" s="66"/>
      <c r="I47" s="65" t="s">
        <v>59</v>
      </c>
      <c r="J47" s="68">
        <v>4</v>
      </c>
      <c r="K47" s="68"/>
      <c r="P47" s="65" t="s">
        <v>60</v>
      </c>
      <c r="Q47" s="69">
        <v>41153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70</v>
      </c>
      <c r="C66" s="101" t="s">
        <v>71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2008-10-05T09:05:04Z</cp:lastPrinted>
  <dcterms:modified xsi:type="dcterms:W3CDTF">2008-10-04T16:28:05Z</dcterms:modified>
  <cp:category/>
  <cp:version/>
  <cp:contentType/>
  <cp:contentStatus/>
</cp:coreProperties>
</file>