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<sst xmlns="http://schemas.openxmlformats.org/spreadsheetml/2006/main" count="173" uniqueCount="69">
  <si>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Česká kuželkářská asociace</t>
  </si>
  <si>
    <t>Zápis o utkání</t>
  </si>
  <si>
    <t>Kuželna</t>
  </si>
  <si>
    <t>Havlovice</t>
  </si>
  <si>
    <t>Datum  </t>
  </si>
  <si>
    <t>Hodnocení dle Soutěžního řádu - Bodování bez dílčích bodů (kapitola 6.8)</t>
  </si>
  <si>
    <t>Domácí</t>
  </si>
  <si>
    <t>Tj Havlovice "B"</t>
  </si>
  <si>
    <t>Hosté</t>
  </si>
  <si>
    <t>TJ Sokol Díly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</si>
  <si>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</si>
  <si>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</si>
  <si>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</si>
  <si>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</si>
  <si>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</si>
  <si>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</si>
  <si>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</si>
  <si>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</si>
  <si>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</si>
  <si>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</si>
  <si>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</si>
  <si>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Pivoňka</t>
  </si>
  <si>
    <t>×</t>
  </si>
  <si>
    <t>Sokol</t>
  </si>
  <si>
    <t>Pavel</t>
  </si>
  <si>
    <t>Jaroslav</t>
  </si>
  <si>
    <t>Byrtus</t>
  </si>
  <si>
    <t>Kuneš</t>
  </si>
  <si>
    <t>Jaromír</t>
  </si>
  <si>
    <t>Michal</t>
  </si>
  <si>
    <t>Kotal</t>
  </si>
  <si>
    <t>Ochotný</t>
  </si>
  <si>
    <t>Josef</t>
  </si>
  <si>
    <t>Jiří</t>
  </si>
  <si>
    <t>Svoboda</t>
  </si>
  <si>
    <t>Pittr</t>
  </si>
  <si>
    <t>Petr</t>
  </si>
  <si>
    <t>Palacký</t>
  </si>
  <si>
    <t>Jílek</t>
  </si>
  <si>
    <t>Nedoma</t>
  </si>
  <si>
    <t>Dufek</t>
  </si>
  <si>
    <t>Jan</t>
  </si>
  <si>
    <t>Celkový výkon družstva  </t>
  </si>
  <si>
    <t>Vedoucí družstva         Jméno:</t>
  </si>
  <si>
    <t>Kotal Josef</t>
  </si>
  <si>
    <t>Bodový zisk</t>
  </si>
  <si>
    <t>Jílek Jaroslav</t>
  </si>
  <si>
    <t>Podpis:</t>
  </si>
  <si>
    <t>Rozhodčí</t>
  </si>
  <si>
    <t>Jméno:</t>
  </si>
  <si>
    <t>Svoboda Petr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</si>
  <si>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</si>
  <si>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</si>
  <si>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</si>
  <si>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</si>
  <si>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</si>
  <si>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</si>
  <si>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</si>
  <si>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</si>
  <si>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</si>
  <si>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</si>
  <si>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</si>
  <si>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</si>
  <si>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</si>
  <si>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</si>
  <si>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</si>
  <si>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</si>
  <si>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</si>
  <si>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11.10.2008 Svoboda Petr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</si>
</sst>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vertical="top" wrapText="1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2" fillId="0" borderId="10" xfId="0" applyFont="1" applyBorder="1" applyAlignment="1" applyProtection="1">
      <alignment horizontal="left" indent="1"/>
      <protection hidden="1" locked="0"/>
    </xf>
    <xf numFmtId="164" fontId="21" fillId="0" borderId="0" xfId="0" applyFont="1" applyBorder="1" applyAlignment="1" applyProtection="1">
      <alignment horizontal="right"/>
      <protection hidden="1"/>
    </xf>
    <xf numFmtId="165" fontId="22" fillId="0" borderId="10" xfId="0" applyNumberFormat="1" applyFont="1" applyBorder="1" applyAlignment="1" applyProtection="1">
      <alignment horizontal="center"/>
      <protection hidden="1" locked="0"/>
    </xf>
    <xf numFmtId="164" fontId="23" fillId="6" borderId="0" xfId="0" applyFont="1" applyFill="1" applyBorder="1" applyAlignment="1" applyProtection="1">
      <alignment horizontal="left"/>
      <protection hidden="1"/>
    </xf>
    <xf numFmtId="164" fontId="24" fillId="6" borderId="11" xfId="0" applyFont="1" applyFill="1" applyBorder="1" applyAlignment="1" applyProtection="1">
      <alignment horizontal="left" vertical="top" indent="1"/>
      <protection hidden="1"/>
    </xf>
    <xf numFmtId="164" fontId="25" fillId="0" borderId="12" xfId="0" applyFont="1" applyFill="1" applyBorder="1" applyAlignment="1" applyProtection="1">
      <alignment horizontal="left" vertical="center" indent="1"/>
      <protection hidden="1" locked="0"/>
    </xf>
    <xf numFmtId="164" fontId="21" fillId="0" borderId="13" xfId="0" applyFont="1" applyBorder="1" applyAlignment="1" applyProtection="1">
      <alignment horizontal="left" indent="1"/>
      <protection hidden="1"/>
    </xf>
    <xf numFmtId="164" fontId="21" fillId="0" borderId="14" xfId="0" applyFont="1" applyBorder="1" applyAlignment="1" applyProtection="1">
      <alignment horizontal="center" vertical="center" wrapText="1"/>
      <protection hidden="1"/>
    </xf>
    <xf numFmtId="164" fontId="21" fillId="0" borderId="15" xfId="0" applyFont="1" applyBorder="1" applyAlignment="1" applyProtection="1">
      <alignment horizontal="center"/>
      <protection hidden="1"/>
    </xf>
    <xf numFmtId="164" fontId="21" fillId="0" borderId="13" xfId="0" applyFont="1" applyBorder="1" applyAlignment="1" applyProtection="1">
      <alignment horizontal="center"/>
      <protection hidden="1"/>
    </xf>
    <xf numFmtId="164" fontId="21" fillId="0" borderId="16" xfId="0" applyFont="1" applyBorder="1" applyAlignment="1" applyProtection="1">
      <alignment horizontal="left" indent="1"/>
      <protection hidden="1"/>
    </xf>
    <xf numFmtId="164" fontId="21" fillId="0" borderId="17" xfId="0" applyFont="1" applyBorder="1" applyAlignment="1" applyProtection="1">
      <alignment horizontal="center" vertical="top"/>
      <protection hidden="1"/>
    </xf>
    <xf numFmtId="164" fontId="21" fillId="0" borderId="18" xfId="0" applyFont="1" applyBorder="1" applyAlignment="1" applyProtection="1">
      <alignment horizontal="center" vertical="top"/>
      <protection hidden="1"/>
    </xf>
    <xf numFmtId="164" fontId="21" fillId="0" borderId="19" xfId="0" applyFont="1" applyBorder="1" applyAlignment="1" applyProtection="1">
      <alignment horizontal="center" vertical="top"/>
      <protection hidden="1"/>
    </xf>
    <xf numFmtId="164" fontId="21" fillId="0" borderId="20" xfId="0" applyFont="1" applyBorder="1" applyAlignment="1" applyProtection="1">
      <alignment horizontal="center" vertical="top"/>
      <protection hidden="1"/>
    </xf>
    <xf numFmtId="164" fontId="21" fillId="0" borderId="21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22" fillId="0" borderId="13" xfId="0" applyFont="1" applyBorder="1" applyAlignment="1" applyProtection="1">
      <alignment horizontal="left" vertical="center" indent="1"/>
      <protection hidden="1" locked="0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1" fillId="0" borderId="26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 locked="0"/>
    </xf>
    <xf numFmtId="164" fontId="0" fillId="0" borderId="28" xfId="0" applyFont="1" applyBorder="1" applyAlignment="1" applyProtection="1">
      <alignment horizontal="center" vertical="center"/>
      <protection hidden="1" locked="0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6" fillId="0" borderId="26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left" vertical="top" indent="1"/>
      <protection hidden="1" locked="0"/>
    </xf>
    <xf numFmtId="164" fontId="21" fillId="0" borderId="31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 locked="0"/>
    </xf>
    <xf numFmtId="164" fontId="0" fillId="0" borderId="33" xfId="0" applyFont="1" applyBorder="1" applyAlignment="1" applyProtection="1">
      <alignment horizontal="center" vertical="center"/>
      <protection hidden="1" locked="0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26" fillId="0" borderId="31" xfId="0" applyFont="1" applyBorder="1" applyAlignment="1" applyProtection="1">
      <alignment horizontal="center" vertical="center"/>
      <protection hidden="1"/>
    </xf>
    <xf numFmtId="164" fontId="27" fillId="0" borderId="14" xfId="0" applyFont="1" applyBorder="1" applyAlignment="1" applyProtection="1">
      <alignment horizontal="center" vertical="center"/>
      <protection hidden="1"/>
    </xf>
    <xf numFmtId="166" fontId="28" fillId="0" borderId="35" xfId="0" applyNumberFormat="1" applyFont="1" applyBorder="1" applyAlignment="1" applyProtection="1">
      <alignment horizontal="left" vertical="center" indent="1"/>
      <protection hidden="1" locked="0"/>
    </xf>
    <xf numFmtId="164" fontId="21" fillId="0" borderId="35" xfId="0" applyFont="1" applyBorder="1" applyAlignment="1" applyProtection="1">
      <alignment horizontal="center" vertical="center"/>
      <protection hidden="1"/>
    </xf>
    <xf numFmtId="164" fontId="29" fillId="0" borderId="36" xfId="0" applyFont="1" applyBorder="1" applyAlignment="1" applyProtection="1">
      <alignment horizontal="center" vertical="center"/>
      <protection hidden="1"/>
    </xf>
    <xf numFmtId="164" fontId="29" fillId="0" borderId="37" xfId="0" applyFont="1" applyBorder="1" applyAlignment="1" applyProtection="1">
      <alignment horizontal="center" vertical="center"/>
      <protection hidden="1"/>
    </xf>
    <xf numFmtId="164" fontId="29" fillId="0" borderId="38" xfId="0" applyFont="1" applyBorder="1" applyAlignment="1" applyProtection="1">
      <alignment horizontal="center" vertical="center"/>
      <protection hidden="1"/>
    </xf>
    <xf numFmtId="164" fontId="26" fillId="0" borderId="35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vertical="center"/>
      <protection hidden="1"/>
    </xf>
    <xf numFmtId="164" fontId="0" fillId="0" borderId="39" xfId="0" applyBorder="1" applyAlignment="1" applyProtection="1">
      <alignment vertical="center"/>
      <protection hidden="1"/>
    </xf>
    <xf numFmtId="164" fontId="24" fillId="0" borderId="12" xfId="0" applyFont="1" applyBorder="1" applyAlignment="1" applyProtection="1">
      <alignment horizontal="right" vertical="center"/>
      <protection hidden="1"/>
    </xf>
    <xf numFmtId="164" fontId="29" fillId="0" borderId="40" xfId="0" applyFont="1" applyBorder="1" applyAlignment="1" applyProtection="1">
      <alignment horizontal="center" vertical="center"/>
      <protection hidden="1"/>
    </xf>
    <xf numFmtId="164" fontId="29" fillId="0" borderId="41" xfId="0" applyFont="1" applyBorder="1" applyAlignment="1" applyProtection="1">
      <alignment horizontal="center"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0" fillId="24" borderId="14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indent="1"/>
      <protection hidden="1"/>
    </xf>
    <xf numFmtId="164" fontId="21" fillId="0" borderId="0" xfId="0" applyFont="1" applyAlignment="1" applyProtection="1">
      <alignment horizontal="right" indent="1"/>
      <protection hidden="1"/>
    </xf>
    <xf numFmtId="164" fontId="0" fillId="0" borderId="10" xfId="0" applyFont="1" applyBorder="1" applyAlignment="1" applyProtection="1">
      <alignment/>
      <protection hidden="1" locked="0"/>
    </xf>
    <xf numFmtId="164" fontId="24" fillId="0" borderId="14" xfId="0" applyFont="1" applyBorder="1" applyAlignment="1" applyProtection="1">
      <alignment horizontal="center" vertical="center"/>
      <protection hidden="1"/>
    </xf>
    <xf numFmtId="164" fontId="25" fillId="6" borderId="14" xfId="0" applyFont="1" applyFill="1" applyBorder="1" applyAlignment="1" applyProtection="1">
      <alignment horizontal="center" vertical="center"/>
      <protection hidden="1"/>
    </xf>
    <xf numFmtId="164" fontId="0" fillId="0" borderId="43" xfId="0" applyBorder="1" applyAlignment="1" applyProtection="1">
      <alignment/>
      <protection hidden="1" locked="0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4" fillId="0" borderId="15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left" indent="1"/>
      <protection hidden="1" locked="0"/>
    </xf>
    <xf numFmtId="164" fontId="27" fillId="0" borderId="0" xfId="0" applyFont="1" applyAlignment="1" applyProtection="1">
      <alignment/>
      <protection hidden="1"/>
    </xf>
    <xf numFmtId="164" fontId="21" fillId="0" borderId="0" xfId="0" applyFont="1" applyAlignment="1" applyProtection="1">
      <alignment horizontal="right"/>
      <protection hidden="1"/>
    </xf>
    <xf numFmtId="167" fontId="28" fillId="0" borderId="10" xfId="0" applyNumberFormat="1" applyFont="1" applyBorder="1" applyAlignment="1" applyProtection="1">
      <alignment horizontal="center"/>
      <protection hidden="1" locked="0"/>
    </xf>
    <xf numFmtId="164" fontId="28" fillId="0" borderId="10" xfId="0" applyFont="1" applyBorder="1" applyAlignment="1" applyProtection="1">
      <alignment horizontal="center"/>
      <protection hidden="1" locked="0"/>
    </xf>
    <xf numFmtId="164" fontId="28" fillId="0" borderId="43" xfId="0" applyFont="1" applyBorder="1" applyAlignment="1" applyProtection="1">
      <alignment horizontal="center"/>
      <protection hidden="1" locked="0"/>
    </xf>
    <xf numFmtId="165" fontId="28" fillId="0" borderId="10" xfId="0" applyNumberFormat="1" applyFont="1" applyBorder="1" applyAlignment="1" applyProtection="1">
      <alignment/>
      <protection hidden="1" locked="0"/>
    </xf>
    <xf numFmtId="164" fontId="0" fillId="0" borderId="44" xfId="0" applyFont="1" applyBorder="1" applyAlignment="1" applyProtection="1">
      <alignment horizontal="left" indent="1"/>
      <protection hidden="1"/>
    </xf>
    <xf numFmtId="164" fontId="21" fillId="0" borderId="45" xfId="0" applyFont="1" applyBorder="1" applyAlignment="1" applyProtection="1">
      <alignment horizontal="left" vertical="top" wrapText="1" indent="1"/>
      <protection hidden="1" locked="0"/>
    </xf>
    <xf numFmtId="164" fontId="21" fillId="0" borderId="46" xfId="0" applyFont="1" applyBorder="1" applyAlignment="1" applyProtection="1">
      <alignment horizontal="left" indent="1"/>
      <protection hidden="1"/>
    </xf>
    <xf numFmtId="164" fontId="21" fillId="0" borderId="0" xfId="0" applyFont="1" applyBorder="1" applyAlignment="1" applyProtection="1">
      <alignment horizontal="left" indent="1"/>
      <protection hidden="1"/>
    </xf>
    <xf numFmtId="164" fontId="21" fillId="0" borderId="47" xfId="0" applyFont="1" applyBorder="1" applyAlignment="1" applyProtection="1">
      <alignment horizontal="left" indent="1"/>
      <protection hidden="1"/>
    </xf>
    <xf numFmtId="164" fontId="19" fillId="0" borderId="46" xfId="0" applyFont="1" applyBorder="1" applyAlignment="1" applyProtection="1">
      <alignment horizontal="left" indent="1"/>
      <protection hidden="1"/>
    </xf>
    <xf numFmtId="164" fontId="19" fillId="0" borderId="0" xfId="0" applyFont="1" applyBorder="1" applyAlignment="1" applyProtection="1">
      <alignment horizontal="left" indent="1"/>
      <protection hidden="1"/>
    </xf>
    <xf numFmtId="164" fontId="21" fillId="0" borderId="48" xfId="0" applyFont="1" applyBorder="1" applyAlignment="1" applyProtection="1">
      <alignment horizontal="left" indent="1"/>
      <protection hidden="1"/>
    </xf>
    <xf numFmtId="164" fontId="0" fillId="0" borderId="49" xfId="0" applyFont="1" applyBorder="1" applyAlignment="1" applyProtection="1">
      <alignment horizontal="left" indent="1"/>
      <protection hidden="1"/>
    </xf>
    <xf numFmtId="164" fontId="21" fillId="0" borderId="50" xfId="0" applyFont="1" applyBorder="1" applyAlignment="1" applyProtection="1">
      <alignment horizontal="left" indent="1"/>
      <protection hidden="1"/>
    </xf>
    <xf numFmtId="164" fontId="21" fillId="0" borderId="51" xfId="0" applyFont="1" applyBorder="1" applyAlignment="1" applyProtection="1">
      <alignment horizontal="left" indent="1"/>
      <protection hidden="1"/>
    </xf>
    <xf numFmtId="164" fontId="21" fillId="0" borderId="52" xfId="0" applyFont="1" applyBorder="1" applyAlignment="1" applyProtection="1">
      <alignment horizontal="left" indent="1"/>
      <protection hidden="1"/>
    </xf>
    <xf numFmtId="164" fontId="21" fillId="0" borderId="53" xfId="0" applyFont="1" applyBorder="1" applyAlignment="1" applyProtection="1">
      <alignment horizontal="left" indent="1"/>
      <protection hidden="1"/>
    </xf>
    <xf numFmtId="164" fontId="21" fillId="0" borderId="54" xfId="0" applyFont="1" applyBorder="1" applyAlignment="1" applyProtection="1">
      <alignment horizontal="center"/>
      <protection hidden="1"/>
    </xf>
    <xf numFmtId="164" fontId="21" fillId="0" borderId="55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/>
      <protection hidden="1"/>
    </xf>
    <xf numFmtId="164" fontId="21" fillId="0" borderId="56" xfId="0" applyFont="1" applyBorder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left" inden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21" fillId="0" borderId="57" xfId="0" applyFont="1" applyBorder="1" applyAlignment="1" applyProtection="1">
      <alignment horizontal="center"/>
      <protection hidden="1"/>
    </xf>
    <xf numFmtId="164" fontId="21" fillId="0" borderId="58" xfId="0" applyFont="1" applyBorder="1" applyAlignment="1" applyProtection="1">
      <alignment horizontal="center"/>
      <protection hidden="1"/>
    </xf>
    <xf numFmtId="168" fontId="21" fillId="0" borderId="59" xfId="0" applyNumberFormat="1" applyFont="1" applyBorder="1" applyAlignment="1" applyProtection="1">
      <alignment horizontal="center" vertical="center"/>
      <protection hidden="1" locked="0"/>
    </xf>
    <xf numFmtId="164" fontId="21" fillId="0" borderId="28" xfId="0" applyFont="1" applyBorder="1" applyAlignment="1" applyProtection="1">
      <alignment horizontal="left" vertical="center"/>
      <protection hidden="1" locked="0"/>
    </xf>
    <xf numFmtId="166" fontId="31" fillId="0" borderId="28" xfId="0" applyNumberFormat="1" applyFont="1" applyBorder="1" applyAlignment="1" applyProtection="1">
      <alignment horizontal="center" vertical="center"/>
      <protection hidden="1" locked="0"/>
    </xf>
    <xf numFmtId="168" fontId="21" fillId="0" borderId="28" xfId="0" applyNumberFormat="1" applyFont="1" applyBorder="1" applyAlignment="1" applyProtection="1">
      <alignment horizontal="center" vertical="center"/>
      <protection hidden="1" locked="0"/>
    </xf>
    <xf numFmtId="166" fontId="31" fillId="0" borderId="60" xfId="0" applyNumberFormat="1" applyFont="1" applyBorder="1" applyAlignment="1" applyProtection="1">
      <alignment horizontal="center" vertical="center"/>
      <protection hidden="1" locked="0"/>
    </xf>
    <xf numFmtId="164" fontId="0" fillId="0" borderId="61" xfId="0" applyBorder="1" applyAlignment="1" applyProtection="1">
      <alignment horizontal="left" indent="1"/>
      <protection hidden="1"/>
    </xf>
    <xf numFmtId="164" fontId="0" fillId="0" borderId="62" xfId="0" applyBorder="1" applyAlignment="1" applyProtection="1">
      <alignment horizontal="left" wrapText="1" indent="1"/>
      <protection hidden="1"/>
    </xf>
    <xf numFmtId="164" fontId="0" fillId="0" borderId="63" xfId="0" applyBorder="1" applyAlignment="1" applyProtection="1">
      <alignment horizontal="left" wrapText="1" indent="1"/>
      <protection hidden="1"/>
    </xf>
    <xf numFmtId="164" fontId="21" fillId="0" borderId="64" xfId="0" applyFont="1" applyBorder="1" applyAlignment="1" applyProtection="1">
      <alignment/>
      <protection hidden="1"/>
    </xf>
    <xf numFmtId="164" fontId="21" fillId="0" borderId="64" xfId="0" applyFont="1" applyBorder="1" applyAlignment="1" applyProtection="1">
      <alignment horizontal="right"/>
      <protection hidden="1"/>
    </xf>
    <xf numFmtId="165" fontId="0" fillId="0" borderId="65" xfId="0" applyNumberFormat="1" applyFont="1" applyBorder="1" applyAlignment="1" applyProtection="1">
      <alignment horizontal="left" inden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8" sqref="A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39732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131</v>
      </c>
      <c r="E8" s="26">
        <v>63</v>
      </c>
      <c r="F8" s="26">
        <v>1</v>
      </c>
      <c r="G8" s="27">
        <f>IF(AND(ISBLANK(D8),ISBLANK(E8),ISBLANK(N8),ISBLANK(O8)),"",D8+E8)</f>
        <v>194</v>
      </c>
      <c r="H8" s="28" t="s">
        <v>22</v>
      </c>
      <c r="I8" s="29"/>
      <c r="K8" s="23" t="s">
        <v>23</v>
      </c>
      <c r="L8" s="23"/>
      <c r="M8" s="24">
        <v>1</v>
      </c>
      <c r="N8" s="25">
        <v>147</v>
      </c>
      <c r="O8" s="26">
        <v>50</v>
      </c>
      <c r="P8" s="26">
        <v>2</v>
      </c>
      <c r="Q8" s="27">
        <f>IF(AND(ISBLANK(D8),ISBLANK(E8),ISBLANK(N8),ISBLANK(O8)),"",N8+O8)</f>
        <v>197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143</v>
      </c>
      <c r="E9" s="32">
        <v>54</v>
      </c>
      <c r="F9" s="32">
        <v>2</v>
      </c>
      <c r="G9" s="33">
        <f>IF(AND(ISBLANK(D9),ISBLANK(E9),ISBLANK(N9),ISBLANK(O9)),"",D9+E9)</f>
        <v>197</v>
      </c>
      <c r="H9" s="34" t="s">
        <v>22</v>
      </c>
      <c r="I9" s="29"/>
      <c r="K9" s="23"/>
      <c r="L9" s="23"/>
      <c r="M9" s="30">
        <v>2</v>
      </c>
      <c r="N9" s="31">
        <v>127</v>
      </c>
      <c r="O9" s="32">
        <v>43</v>
      </c>
      <c r="P9" s="32">
        <v>10</v>
      </c>
      <c r="Q9" s="33">
        <f>IF(AND(ISBLANK(D9),ISBLANK(E9),ISBLANK(N9),ISBLANK(O9)),"",N9+O9)</f>
        <v>170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13926</v>
      </c>
      <c r="B12" s="42"/>
      <c r="C12" s="43" t="s">
        <v>18</v>
      </c>
      <c r="D12" s="44">
        <f>IF(OR(ISNUMBER(G8),ISNUMBER(G9),ISNUMBER(G10),ISNUMBER(G11)),SUM(D8:D11),"")</f>
        <v>274</v>
      </c>
      <c r="E12" s="45">
        <f>IF(OR(ISNUMBER(G8),ISNUMBER(G9),ISNUMBER(G10),ISNUMBER(G11)),SUM(E8:E11),"")</f>
        <v>117</v>
      </c>
      <c r="F12" s="45">
        <f>IF(OR(ISNUMBER(G8),ISNUMBER(G9),ISNUMBER(G10),ISNUMBER(G11)),SUM(F8:F11),"")</f>
        <v>3</v>
      </c>
      <c r="G12" s="46">
        <f>IF(OR(ISNUMBER(G8),ISNUMBER(G9),ISNUMBER(G10),ISNUMBER(G11)),SUM(G8:G11),"")</f>
        <v>391</v>
      </c>
      <c r="H12" s="40" t="s">
        <v>22</v>
      </c>
      <c r="I12" s="41"/>
      <c r="K12" s="42">
        <v>10521</v>
      </c>
      <c r="L12" s="42"/>
      <c r="M12" s="43" t="s">
        <v>18</v>
      </c>
      <c r="N12" s="44">
        <f>IF(OR(ISNUMBER(Q8),ISNUMBER(Q9),ISNUMBER(Q10),ISNUMBER(Q11)),SUM(N8:N11),"")</f>
        <v>274</v>
      </c>
      <c r="O12" s="45">
        <f>IF(OR(ISNUMBER(Q8),ISNUMBER(Q9),ISNUMBER(Q10),ISNUMBER(Q11)),SUM(O8:O11),"")</f>
        <v>93</v>
      </c>
      <c r="P12" s="45">
        <f>IF(OR(ISNUMBER(Q8),ISNUMBER(Q9),ISNUMBER(Q10),ISNUMBER(Q11)),SUM(P8:P11),"")</f>
        <v>12</v>
      </c>
      <c r="Q12" s="46">
        <f>IF(OR(ISNUMBER(Q8),ISNUMBER(Q9),ISNUMBER(Q10),ISNUMBER(Q11)),SUM(Q8:Q11),"")</f>
        <v>367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140</v>
      </c>
      <c r="E13" s="26">
        <v>61</v>
      </c>
      <c r="F13" s="26">
        <v>5</v>
      </c>
      <c r="G13" s="27">
        <f aca="true" t="shared" si="0" ref="G13:G36">IF(AND(ISBLANK(D13),ISBLANK(E13),ISBLANK(N13),ISBLANK(O13)),"",D13+E13)</f>
        <v>201</v>
      </c>
      <c r="H13" s="28" t="s">
        <v>22</v>
      </c>
      <c r="I13" s="29"/>
      <c r="K13" s="23" t="s">
        <v>27</v>
      </c>
      <c r="L13" s="23"/>
      <c r="M13" s="24">
        <v>1</v>
      </c>
      <c r="N13" s="25">
        <v>125</v>
      </c>
      <c r="O13" s="26">
        <v>42</v>
      </c>
      <c r="P13" s="26">
        <v>8</v>
      </c>
      <c r="Q13" s="27">
        <f aca="true" t="shared" si="1" ref="Q13:Q36">IF(AND(ISBLANK(D13),ISBLANK(E13),ISBLANK(N13),ISBLANK(O13)),"",N13+O13)</f>
        <v>167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134</v>
      </c>
      <c r="E14" s="32">
        <v>63</v>
      </c>
      <c r="F14" s="32">
        <v>0</v>
      </c>
      <c r="G14" s="33">
        <f t="shared" si="0"/>
        <v>197</v>
      </c>
      <c r="H14" s="34" t="s">
        <v>22</v>
      </c>
      <c r="I14" s="29"/>
      <c r="K14" s="23"/>
      <c r="L14" s="23"/>
      <c r="M14" s="30">
        <v>2</v>
      </c>
      <c r="N14" s="31">
        <v>140</v>
      </c>
      <c r="O14" s="32">
        <v>78</v>
      </c>
      <c r="P14" s="32">
        <v>4</v>
      </c>
      <c r="Q14" s="33">
        <f t="shared" si="1"/>
        <v>218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19895</v>
      </c>
      <c r="B17" s="42"/>
      <c r="C17" s="43" t="s">
        <v>18</v>
      </c>
      <c r="D17" s="44">
        <f>IF(OR(ISNUMBER(G13),ISNUMBER(G14),ISNUMBER(G15),ISNUMBER(G16)),SUM(D13:D16),"")</f>
        <v>274</v>
      </c>
      <c r="E17" s="45">
        <f>IF(OR(ISNUMBER(G13),ISNUMBER(G14),ISNUMBER(G15),ISNUMBER(G16)),SUM(E13:E16),"")</f>
        <v>124</v>
      </c>
      <c r="F17" s="45">
        <f>IF(OR(ISNUMBER(G13),ISNUMBER(G14),ISNUMBER(G15),ISNUMBER(G16)),SUM(F13:F16),"")</f>
        <v>5</v>
      </c>
      <c r="G17" s="46">
        <f>IF(OR(ISNUMBER(G13),ISNUMBER(G14),ISNUMBER(G15),ISNUMBER(G16)),SUM(G13:G16),"")</f>
        <v>398</v>
      </c>
      <c r="H17" s="40" t="s">
        <v>22</v>
      </c>
      <c r="I17" s="41"/>
      <c r="K17" s="42">
        <v>12687</v>
      </c>
      <c r="L17" s="42"/>
      <c r="M17" s="43" t="s">
        <v>18</v>
      </c>
      <c r="N17" s="44">
        <f>IF(OR(ISNUMBER(Q13),ISNUMBER(Q14),ISNUMBER(Q15),ISNUMBER(Q16)),SUM(N13:N16),"")</f>
        <v>265</v>
      </c>
      <c r="O17" s="45">
        <f>IF(OR(ISNUMBER(Q13),ISNUMBER(Q14),ISNUMBER(Q15),ISNUMBER(Q16)),SUM(O13:O16),"")</f>
        <v>120</v>
      </c>
      <c r="P17" s="45">
        <f>IF(OR(ISNUMBER(Q13),ISNUMBER(Q14),ISNUMBER(Q15),ISNUMBER(Q16)),SUM(P13:P16),"")</f>
        <v>12</v>
      </c>
      <c r="Q17" s="46">
        <f>IF(OR(ISNUMBER(Q13),ISNUMBER(Q14),ISNUMBER(Q15),ISNUMBER(Q16)),SUM(Q13:Q16),"")</f>
        <v>385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161</v>
      </c>
      <c r="E18" s="26">
        <v>63</v>
      </c>
      <c r="F18" s="26">
        <v>4</v>
      </c>
      <c r="G18" s="27">
        <f>IF(AND(ISBLANK(D18),ISBLANK(E18),ISBLANK(N18),ISBLANK(O18)),"",D18+E18)</f>
        <v>224</v>
      </c>
      <c r="H18" s="28" t="s">
        <v>22</v>
      </c>
      <c r="I18" s="29"/>
      <c r="K18" s="23" t="s">
        <v>31</v>
      </c>
      <c r="L18" s="23"/>
      <c r="M18" s="24">
        <v>1</v>
      </c>
      <c r="N18" s="25">
        <v>136</v>
      </c>
      <c r="O18" s="26">
        <v>36</v>
      </c>
      <c r="P18" s="26">
        <v>10</v>
      </c>
      <c r="Q18" s="27">
        <f>IF(AND(ISBLANK(D18),ISBLANK(E18),ISBLANK(N18),ISBLANK(O18)),"",N18+O18)</f>
        <v>172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137</v>
      </c>
      <c r="E19" s="32">
        <v>80</v>
      </c>
      <c r="F19" s="32">
        <v>2</v>
      </c>
      <c r="G19" s="33">
        <f t="shared" si="0"/>
        <v>217</v>
      </c>
      <c r="H19" s="34" t="s">
        <v>22</v>
      </c>
      <c r="I19" s="29"/>
      <c r="K19" s="23"/>
      <c r="L19" s="23"/>
      <c r="M19" s="30">
        <v>2</v>
      </c>
      <c r="N19" s="31">
        <v>149</v>
      </c>
      <c r="O19" s="32">
        <v>54</v>
      </c>
      <c r="P19" s="32">
        <v>3</v>
      </c>
      <c r="Q19" s="33">
        <f t="shared" si="1"/>
        <v>203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11980</v>
      </c>
      <c r="B22" s="42"/>
      <c r="C22" s="43" t="s">
        <v>18</v>
      </c>
      <c r="D22" s="44">
        <f>IF(OR(ISNUMBER(G18),ISNUMBER(G19),ISNUMBER(G20),ISNUMBER(G21)),SUM(D18:D21),"")</f>
        <v>298</v>
      </c>
      <c r="E22" s="45">
        <f>IF(OR(ISNUMBER(G18),ISNUMBER(G19),ISNUMBER(G20),ISNUMBER(G21)),SUM(E18:E21),"")</f>
        <v>143</v>
      </c>
      <c r="F22" s="45">
        <f>IF(OR(ISNUMBER(G18),ISNUMBER(G19),ISNUMBER(G20),ISNUMBER(G21)),SUM(F18:F21),"")</f>
        <v>6</v>
      </c>
      <c r="G22" s="46">
        <f>IF(OR(ISNUMBER(G18),ISNUMBER(G19),ISNUMBER(G20),ISNUMBER(G21)),SUM(G18:G21),"")</f>
        <v>441</v>
      </c>
      <c r="H22" s="40" t="s">
        <v>22</v>
      </c>
      <c r="I22" s="41"/>
      <c r="K22" s="42">
        <v>10522</v>
      </c>
      <c r="L22" s="42"/>
      <c r="M22" s="43" t="s">
        <v>18</v>
      </c>
      <c r="N22" s="44">
        <f>IF(OR(ISNUMBER(Q18),ISNUMBER(Q19),ISNUMBER(Q20),ISNUMBER(Q21)),SUM(N18:N21),"")</f>
        <v>285</v>
      </c>
      <c r="O22" s="45">
        <f>IF(OR(ISNUMBER(Q18),ISNUMBER(Q19),ISNUMBER(Q20),ISNUMBER(Q21)),SUM(O18:O21),"")</f>
        <v>90</v>
      </c>
      <c r="P22" s="45">
        <f>IF(OR(ISNUMBER(Q18),ISNUMBER(Q19),ISNUMBER(Q20),ISNUMBER(Q21)),SUM(P18:P21),"")</f>
        <v>13</v>
      </c>
      <c r="Q22" s="46">
        <f>IF(OR(ISNUMBER(Q18),ISNUMBER(Q19),ISNUMBER(Q20),ISNUMBER(Q21)),SUM(Q18:Q21),"")</f>
        <v>375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159</v>
      </c>
      <c r="E23" s="26">
        <v>63</v>
      </c>
      <c r="F23" s="26">
        <v>3</v>
      </c>
      <c r="G23" s="27">
        <f>IF(AND(ISBLANK(D23),ISBLANK(E23),ISBLANK(N23),ISBLANK(O23)),"",D23+E23)</f>
        <v>222</v>
      </c>
      <c r="H23" s="28" t="s">
        <v>22</v>
      </c>
      <c r="I23" s="29"/>
      <c r="K23" s="23" t="s">
        <v>35</v>
      </c>
      <c r="L23" s="23"/>
      <c r="M23" s="24">
        <v>1</v>
      </c>
      <c r="N23" s="25">
        <v>125</v>
      </c>
      <c r="O23" s="26">
        <v>54</v>
      </c>
      <c r="P23" s="26">
        <v>4</v>
      </c>
      <c r="Q23" s="27">
        <f>IF(AND(ISBLANK(D23),ISBLANK(E23),ISBLANK(N23),ISBLANK(O23)),"",N23+O23)</f>
        <v>179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154</v>
      </c>
      <c r="E24" s="32">
        <v>60</v>
      </c>
      <c r="F24" s="32">
        <v>2</v>
      </c>
      <c r="G24" s="33">
        <f t="shared" si="0"/>
        <v>214</v>
      </c>
      <c r="H24" s="34" t="s">
        <v>22</v>
      </c>
      <c r="I24" s="29"/>
      <c r="K24" s="23"/>
      <c r="L24" s="23"/>
      <c r="M24" s="30">
        <v>2</v>
      </c>
      <c r="N24" s="31">
        <v>137</v>
      </c>
      <c r="O24" s="32">
        <v>62</v>
      </c>
      <c r="P24" s="32">
        <v>5</v>
      </c>
      <c r="Q24" s="33">
        <f t="shared" si="1"/>
        <v>199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25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19893</v>
      </c>
      <c r="B27" s="42"/>
      <c r="C27" s="43" t="s">
        <v>18</v>
      </c>
      <c r="D27" s="44">
        <f>IF(OR(ISNUMBER(G23),ISNUMBER(G24),ISNUMBER(G25),ISNUMBER(G26)),SUM(D23:D26),"")</f>
        <v>313</v>
      </c>
      <c r="E27" s="45">
        <f>IF(OR(ISNUMBER(G23),ISNUMBER(G24),ISNUMBER(G25),ISNUMBER(G26)),SUM(E23:E26),"")</f>
        <v>123</v>
      </c>
      <c r="F27" s="45">
        <f>IF(OR(ISNUMBER(G23),ISNUMBER(G24),ISNUMBER(G25),ISNUMBER(G26)),SUM(F23:F26),"")</f>
        <v>5</v>
      </c>
      <c r="G27" s="46">
        <f>IF(OR(ISNUMBER(G23),ISNUMBER(G24),ISNUMBER(G25),ISNUMBER(G26)),SUM(G23:G26),"")</f>
        <v>436</v>
      </c>
      <c r="H27" s="40" t="s">
        <v>22</v>
      </c>
      <c r="I27" s="41"/>
      <c r="K27" s="42">
        <v>13412</v>
      </c>
      <c r="L27" s="42"/>
      <c r="M27" s="43" t="s">
        <v>18</v>
      </c>
      <c r="N27" s="44">
        <f>IF(OR(ISNUMBER(Q23),ISNUMBER(Q24),ISNUMBER(Q25),ISNUMBER(Q26)),SUM(N23:N26),"")</f>
        <v>262</v>
      </c>
      <c r="O27" s="45">
        <f>IF(OR(ISNUMBER(Q23),ISNUMBER(Q24),ISNUMBER(Q25),ISNUMBER(Q26)),SUM(O23:O26),"")</f>
        <v>116</v>
      </c>
      <c r="P27" s="45">
        <f>IF(OR(ISNUMBER(Q23),ISNUMBER(Q24),ISNUMBER(Q25),ISNUMBER(Q26)),SUM(P23:P26),"")</f>
        <v>9</v>
      </c>
      <c r="Q27" s="46">
        <f>IF(OR(ISNUMBER(Q23),ISNUMBER(Q24),ISNUMBER(Q25),ISNUMBER(Q26)),SUM(Q23:Q26),"")</f>
        <v>378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124</v>
      </c>
      <c r="E28" s="26">
        <v>79</v>
      </c>
      <c r="F28" s="26">
        <v>2</v>
      </c>
      <c r="G28" s="27">
        <f>IF(AND(ISBLANK(D28),ISBLANK(E28),ISBLANK(N28),ISBLANK(O28)),"",D28+E28)</f>
        <v>203</v>
      </c>
      <c r="H28" s="28" t="s">
        <v>22</v>
      </c>
      <c r="I28" s="29"/>
      <c r="K28" s="23" t="s">
        <v>38</v>
      </c>
      <c r="L28" s="23"/>
      <c r="M28" s="24">
        <v>1</v>
      </c>
      <c r="N28" s="25">
        <v>132</v>
      </c>
      <c r="O28" s="26">
        <v>53</v>
      </c>
      <c r="P28" s="26">
        <v>3</v>
      </c>
      <c r="Q28" s="27">
        <f>IF(AND(ISBLANK(D28),ISBLANK(E28),ISBLANK(N28),ISBLANK(O28)),"",N28+O28)</f>
        <v>185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148</v>
      </c>
      <c r="E29" s="32">
        <v>63</v>
      </c>
      <c r="F29" s="32">
        <v>0</v>
      </c>
      <c r="G29" s="33">
        <f t="shared" si="0"/>
        <v>211</v>
      </c>
      <c r="H29" s="34" t="s">
        <v>22</v>
      </c>
      <c r="I29" s="29"/>
      <c r="K29" s="23"/>
      <c r="L29" s="23"/>
      <c r="M29" s="30">
        <v>2</v>
      </c>
      <c r="N29" s="31">
        <v>126</v>
      </c>
      <c r="O29" s="32">
        <v>63</v>
      </c>
      <c r="P29" s="32">
        <v>2</v>
      </c>
      <c r="Q29" s="33">
        <f t="shared" si="1"/>
        <v>189</v>
      </c>
      <c r="R29" s="34" t="s">
        <v>22</v>
      </c>
      <c r="S29" s="29"/>
    </row>
    <row r="30" spans="1:19" ht="12.75" customHeight="1">
      <c r="A30" s="35" t="s">
        <v>36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25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17636</v>
      </c>
      <c r="B32" s="42"/>
      <c r="C32" s="43" t="s">
        <v>18</v>
      </c>
      <c r="D32" s="44">
        <f>IF(OR(ISNUMBER(G28),ISNUMBER(G29),ISNUMBER(G30),ISNUMBER(G31)),SUM(D28:D31),"")</f>
        <v>272</v>
      </c>
      <c r="E32" s="45">
        <f>IF(OR(ISNUMBER(G28),ISNUMBER(G29),ISNUMBER(G30),ISNUMBER(G31)),SUM(E28:E31),"")</f>
        <v>142</v>
      </c>
      <c r="F32" s="45">
        <f>IF(OR(ISNUMBER(G28),ISNUMBER(G29),ISNUMBER(G30),ISNUMBER(G31)),SUM(F28:F31),"")</f>
        <v>2</v>
      </c>
      <c r="G32" s="46">
        <f>IF(OR(ISNUMBER(G28),ISNUMBER(G29),ISNUMBER(G30),ISNUMBER(G31)),SUM(G28:G31),"")</f>
        <v>414</v>
      </c>
      <c r="H32" s="40" t="s">
        <v>22</v>
      </c>
      <c r="I32" s="41"/>
      <c r="K32" s="42">
        <v>3785</v>
      </c>
      <c r="L32" s="42"/>
      <c r="M32" s="43" t="s">
        <v>18</v>
      </c>
      <c r="N32" s="44">
        <f>IF(OR(ISNUMBER(Q28),ISNUMBER(Q29),ISNUMBER(Q30),ISNUMBER(Q31)),SUM(N28:N31),"")</f>
        <v>258</v>
      </c>
      <c r="O32" s="45">
        <f>IF(OR(ISNUMBER(Q28),ISNUMBER(Q29),ISNUMBER(Q30),ISNUMBER(Q31)),SUM(O28:O31),"")</f>
        <v>116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374</v>
      </c>
      <c r="R32" s="40" t="s">
        <v>22</v>
      </c>
      <c r="S32" s="41"/>
    </row>
    <row r="33" spans="1:19" ht="12.75" customHeight="1">
      <c r="A33" s="23" t="s">
        <v>39</v>
      </c>
      <c r="B33" s="23"/>
      <c r="C33" s="24">
        <v>1</v>
      </c>
      <c r="D33" s="25">
        <v>141</v>
      </c>
      <c r="E33" s="26">
        <v>63</v>
      </c>
      <c r="F33" s="26">
        <v>3</v>
      </c>
      <c r="G33" s="27">
        <f>IF(AND(ISBLANK(D33),ISBLANK(E33),ISBLANK(N33),ISBLANK(O33)),"",D33+E33)</f>
        <v>204</v>
      </c>
      <c r="H33" s="28" t="s">
        <v>22</v>
      </c>
      <c r="I33" s="29"/>
      <c r="K33" s="23" t="s">
        <v>40</v>
      </c>
      <c r="L33" s="23"/>
      <c r="M33" s="24">
        <v>1</v>
      </c>
      <c r="N33" s="25">
        <v>137</v>
      </c>
      <c r="O33" s="26">
        <v>71</v>
      </c>
      <c r="P33" s="26">
        <v>1</v>
      </c>
      <c r="Q33" s="27">
        <f>IF(AND(ISBLANK(D33),ISBLANK(E33),ISBLANK(N33),ISBLANK(O33)),"",N33+O33)</f>
        <v>208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146</v>
      </c>
      <c r="E34" s="32">
        <v>45</v>
      </c>
      <c r="F34" s="32">
        <v>2</v>
      </c>
      <c r="G34" s="33">
        <f t="shared" si="0"/>
        <v>191</v>
      </c>
      <c r="H34" s="34" t="s">
        <v>22</v>
      </c>
      <c r="I34" s="29"/>
      <c r="K34" s="23"/>
      <c r="L34" s="23"/>
      <c r="M34" s="30">
        <v>2</v>
      </c>
      <c r="N34" s="31">
        <v>151</v>
      </c>
      <c r="O34" s="32">
        <v>78</v>
      </c>
      <c r="P34" s="32">
        <v>2</v>
      </c>
      <c r="Q34" s="33">
        <f t="shared" si="1"/>
        <v>229</v>
      </c>
      <c r="R34" s="34" t="s">
        <v>22</v>
      </c>
      <c r="S34" s="29"/>
    </row>
    <row r="35" spans="1:19" ht="12.75" customHeight="1">
      <c r="A35" s="35" t="s">
        <v>32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41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11220</v>
      </c>
      <c r="B37" s="42"/>
      <c r="C37" s="43" t="s">
        <v>18</v>
      </c>
      <c r="D37" s="44">
        <f>IF(OR(ISNUMBER(G33),ISNUMBER(G34),ISNUMBER(G35),ISNUMBER(G36)),SUM(D33:D36),"")</f>
        <v>287</v>
      </c>
      <c r="E37" s="45">
        <f>IF(OR(ISNUMBER(G33),ISNUMBER(G34),ISNUMBER(G35),ISNUMBER(G36)),SUM(E33:E36),"")</f>
        <v>108</v>
      </c>
      <c r="F37" s="45">
        <f>IF(OR(ISNUMBER(G33),ISNUMBER(G34),ISNUMBER(G35),ISNUMBER(G36)),SUM(F33:F36),"")</f>
        <v>5</v>
      </c>
      <c r="G37" s="46">
        <f>IF(OR(ISNUMBER(G33),ISNUMBER(G34),ISNUMBER(G35),ISNUMBER(G36)),SUM(G33:G36),"")</f>
        <v>395</v>
      </c>
      <c r="H37" s="47" t="s">
        <v>22</v>
      </c>
      <c r="I37" s="41"/>
      <c r="K37" s="42">
        <v>3825</v>
      </c>
      <c r="L37" s="42"/>
      <c r="M37" s="43" t="s">
        <v>18</v>
      </c>
      <c r="N37" s="44">
        <f>IF(OR(ISNUMBER(Q33),ISNUMBER(Q34),ISNUMBER(Q35),ISNUMBER(Q36)),SUM(N33:N36),"")</f>
        <v>288</v>
      </c>
      <c r="O37" s="45">
        <f>IF(OR(ISNUMBER(Q33),ISNUMBER(Q34),ISNUMBER(Q35),ISNUMBER(Q36)),SUM(O33:O36),"")</f>
        <v>149</v>
      </c>
      <c r="P37" s="45">
        <f>IF(OR(ISNUMBER(Q33),ISNUMBER(Q34),ISNUMBER(Q35),ISNUMBER(Q36)),SUM(P33:P36),"")</f>
        <v>3</v>
      </c>
      <c r="Q37" s="46">
        <f>IF(OR(ISNUMBER(Q33),ISNUMBER(Q34),ISNUMBER(Q35),ISNUMBER(Q36)),SUM(Q33:Q36),"")</f>
        <v>437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42</v>
      </c>
      <c r="D39" s="51">
        <f>IF(OR(ISNUMBER(G12),ISNUMBER(G17),ISNUMBER(G22),ISNUMBER(G27),ISNUMBER(G32),ISNUMBER(G37)),SUM(D12,D17,D22,D27,D32,D37),"")</f>
        <v>1718</v>
      </c>
      <c r="E39" s="52">
        <f>IF(OR(ISNUMBER(G12),ISNUMBER(G17),ISNUMBER(G22),ISNUMBER(G27),ISNUMBER(G32),ISNUMBER(G37)),SUM(E12,E17,E22,E27,E32,E37),"")</f>
        <v>757</v>
      </c>
      <c r="F39" s="52">
        <f>IF(OR(ISNUMBER(G12),ISNUMBER(G17),ISNUMBER(G22),ISNUMBER(G27),ISNUMBER(G32),ISNUMBER(G37)),SUM(F12,F17,F22,F27,F32,F37),"")</f>
        <v>26</v>
      </c>
      <c r="G39" s="53">
        <f>IF(OR(ISNUMBER(G12),ISNUMBER(G17),ISNUMBER(G22),ISNUMBER(G27),ISNUMBER(G32),ISNUMBER(G37)),SUM(G12,G17,G22,G27,G32,G37),"")</f>
        <v>2475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42</v>
      </c>
      <c r="N39" s="51">
        <f>IF(OR(ISNUMBER(Q12),ISNUMBER(Q17),ISNUMBER(Q22),ISNUMBER(Q27),ISNUMBER(Q32),ISNUMBER(Q37)),SUM(N12,N17,N22,N27,N32,N37),"")</f>
        <v>1632</v>
      </c>
      <c r="O39" s="52">
        <f>IF(OR(ISNUMBER(Q12),ISNUMBER(Q17),ISNUMBER(Q22),ISNUMBER(Q27),ISNUMBER(Q32),ISNUMBER(Q37)),SUM(O12,O17,O22,O27,O32,O37),"")</f>
        <v>684</v>
      </c>
      <c r="P39" s="52">
        <f>IF(OR(ISNUMBER(Q12),ISNUMBER(Q17),ISNUMBER(Q22),ISNUMBER(Q27),ISNUMBER(Q32),ISNUMBER(Q37)),SUM(P12,P17,P22,P27,P32,P37),"")</f>
        <v>54</v>
      </c>
      <c r="Q39" s="53">
        <f>IF(OR(ISNUMBER(Q12),ISNUMBER(Q17),ISNUMBER(Q22),ISNUMBER(Q27),ISNUMBER(Q32),ISNUMBER(Q37)),SUM(Q12,Q17,Q22,Q27,Q32,Q37),"")</f>
        <v>2316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43</v>
      </c>
      <c r="C41" s="57" t="s">
        <v>44</v>
      </c>
      <c r="D41" s="57"/>
      <c r="E41" s="57"/>
      <c r="G41" s="58" t="s">
        <v>45</v>
      </c>
      <c r="H41" s="58"/>
      <c r="I41" s="59">
        <f>IF(ISNUMBER(I39),SUM(I11,I16,I21,I26,I31,I36,I39),"")</f>
        <v>14</v>
      </c>
      <c r="K41" s="55"/>
      <c r="L41" s="56" t="s">
        <v>43</v>
      </c>
      <c r="M41" s="57" t="s">
        <v>46</v>
      </c>
      <c r="N41" s="57"/>
      <c r="O41" s="57"/>
      <c r="Q41" s="58" t="s">
        <v>45</v>
      </c>
      <c r="R41" s="58"/>
      <c r="S41" s="59">
        <f>IF(ISNUMBER(S39),SUM(S11,S16,S21,S26,S31,S36,S39),"")</f>
        <v>2</v>
      </c>
    </row>
    <row r="42" spans="1:19" ht="18" customHeight="1">
      <c r="A42" s="55"/>
      <c r="B42" s="56" t="s">
        <v>47</v>
      </c>
      <c r="C42" s="60"/>
      <c r="D42" s="60"/>
      <c r="E42" s="60"/>
      <c r="G42" s="61"/>
      <c r="H42" s="61"/>
      <c r="I42" s="61"/>
      <c r="K42" s="55"/>
      <c r="L42" s="56" t="s">
        <v>47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48</v>
      </c>
      <c r="B43" s="56" t="s">
        <v>49</v>
      </c>
      <c r="C43" s="63" t="s">
        <v>50</v>
      </c>
      <c r="D43" s="63"/>
      <c r="E43" s="63"/>
      <c r="F43" s="63"/>
      <c r="G43" s="63"/>
      <c r="H43" s="63"/>
      <c r="I43" s="56"/>
      <c r="J43" s="56"/>
      <c r="K43" s="56" t="s">
        <v>51</v>
      </c>
      <c r="L43" s="63"/>
      <c r="M43" s="63"/>
      <c r="O43" s="56" t="s">
        <v>47</v>
      </c>
      <c r="P43" s="63"/>
      <c r="Q43" s="63"/>
      <c r="R43" s="63"/>
      <c r="S43" s="63"/>
    </row>
    <row r="44" ht="9.75" customHeight="1"/>
    <row r="45" ht="30" customHeight="1">
      <c r="A45" s="64" t="s">
        <v>52</v>
      </c>
    </row>
    <row r="46" spans="2:11" ht="19.5" customHeight="1">
      <c r="B46" s="65" t="s">
        <v>53</v>
      </c>
      <c r="C46" s="66">
        <v>0.375</v>
      </c>
      <c r="D46" s="66"/>
      <c r="I46" s="65" t="s">
        <v>54</v>
      </c>
      <c r="J46" s="67">
        <v>20</v>
      </c>
      <c r="K46" s="67"/>
    </row>
    <row r="47" spans="2:19" ht="19.5" customHeight="1">
      <c r="B47" s="65" t="s">
        <v>55</v>
      </c>
      <c r="C47" s="66">
        <v>0.5625</v>
      </c>
      <c r="D47" s="66"/>
      <c r="I47" s="65" t="s">
        <v>56</v>
      </c>
      <c r="J47" s="68">
        <v>10</v>
      </c>
      <c r="K47" s="68"/>
      <c r="P47" s="65" t="s">
        <v>57</v>
      </c>
      <c r="Q47" s="69">
        <v>41153</v>
      </c>
      <c r="R47" s="69"/>
      <c r="S47" s="69"/>
    </row>
    <row r="48" ht="9.75" customHeight="1"/>
    <row r="49" spans="1:19" ht="15" customHeight="1">
      <c r="A49" s="70" t="s">
        <v>58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59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60</v>
      </c>
      <c r="C55" s="79"/>
      <c r="D55" s="80"/>
      <c r="E55" s="78" t="s">
        <v>61</v>
      </c>
      <c r="F55" s="79"/>
      <c r="G55" s="79"/>
      <c r="H55" s="79"/>
      <c r="I55" s="80"/>
      <c r="J55" s="73"/>
      <c r="K55" s="81"/>
      <c r="L55" s="78" t="s">
        <v>60</v>
      </c>
      <c r="M55" s="79"/>
      <c r="N55" s="80"/>
      <c r="O55" s="78" t="s">
        <v>61</v>
      </c>
      <c r="P55" s="79"/>
      <c r="Q55" s="79"/>
      <c r="R55" s="79"/>
      <c r="S55" s="82"/>
    </row>
    <row r="56" spans="1:19" ht="21" customHeight="1">
      <c r="A56" s="83" t="s">
        <v>62</v>
      </c>
      <c r="B56" s="84" t="s">
        <v>63</v>
      </c>
      <c r="C56" s="85"/>
      <c r="D56" s="86" t="s">
        <v>64</v>
      </c>
      <c r="E56" s="84" t="s">
        <v>63</v>
      </c>
      <c r="F56" s="87"/>
      <c r="G56" s="87"/>
      <c r="H56" s="88"/>
      <c r="I56" s="86" t="s">
        <v>64</v>
      </c>
      <c r="J56" s="73"/>
      <c r="K56" s="89" t="s">
        <v>62</v>
      </c>
      <c r="L56" s="84" t="s">
        <v>63</v>
      </c>
      <c r="M56" s="85"/>
      <c r="N56" s="86" t="s">
        <v>64</v>
      </c>
      <c r="O56" s="84" t="s">
        <v>63</v>
      </c>
      <c r="P56" s="87"/>
      <c r="Q56" s="87"/>
      <c r="R56" s="88"/>
      <c r="S56" s="90" t="s">
        <v>64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67</v>
      </c>
      <c r="C66" s="101" t="s">
        <v>68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Jerry</cp:lastModifiedBy>
  <cp:lastPrinted>2008-10-11T17:56:12Z</cp:lastPrinted>
  <dcterms:created xsi:type="dcterms:W3CDTF">2003-07-01T14:03:06Z</dcterms:created>
  <dcterms:modified xsi:type="dcterms:W3CDTF">2008-10-11T17:16:56Z</dcterms:modified>
  <cp:category/>
  <cp:version/>
  <cp:contentType/>
  <cp:contentStatus/>
</cp:coreProperties>
</file>