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<sst xmlns="http://schemas.openxmlformats.org/spreadsheetml/2006/main" count="177" uniqueCount="73">
  <si>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</si>
  <si>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</si>
  <si>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</si>
  <si>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</si>
  <si>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</si>
  <si>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</si>
  <si>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</si>
  <si>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</si>
  <si>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</si>
  <si>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</si>
  <si>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</si>
  <si>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</si>
  <si>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</si>
  <si>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</si>
  <si>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</si>
  <si>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</si>
  <si>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</si>
  <si>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</si>
  <si>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</si>
  <si>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</si>
  <si>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</si>
  <si>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</si>
  <si>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</si>
  <si>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</si>
  <si>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</si>
  <si>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</si>
  <si>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</si>
  <si>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</si>
  <si>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</si>
  <si>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</si>
  <si>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</si>
  <si>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</si>
  <si>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</si>
  <si>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</si>
  <si>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</si>
  <si>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</si>
  <si>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</si>
  <si>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</si>
  <si>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</si>
  <si>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</si>
  <si>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</si>
  <si>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</si>
  <si>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</si>
  <si>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</si>
  <si>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Jirka</t>
  </si>
  <si>
    <t>Bohumil</t>
  </si>
  <si>
    <t>Laksar</t>
  </si>
  <si>
    <t>Jan</t>
  </si>
  <si>
    <t xml:space="preserve">Myslík </t>
  </si>
  <si>
    <t>Jiří</t>
  </si>
  <si>
    <t>Šlajer</t>
  </si>
  <si>
    <t>Stanislav</t>
  </si>
  <si>
    <t>Hablovec</t>
  </si>
  <si>
    <t>Jaroslav</t>
  </si>
  <si>
    <t>Lukeš</t>
  </si>
  <si>
    <t>Tomáš</t>
  </si>
  <si>
    <t>Hablovec Jaroslav</t>
  </si>
  <si>
    <t>Myslík Jiří</t>
  </si>
  <si>
    <t>II/0293</t>
  </si>
  <si>
    <t>19.9.2009     Myslík Jiří</t>
  </si>
  <si>
    <t>Sokol Plzeň V</t>
  </si>
  <si>
    <t>Konvář</t>
  </si>
  <si>
    <t>Karel</t>
  </si>
  <si>
    <t>Karkoš</t>
  </si>
  <si>
    <t>Martin</t>
  </si>
  <si>
    <t>Kolář</t>
  </si>
  <si>
    <t>Patrik</t>
  </si>
  <si>
    <t>Bečvářík</t>
  </si>
  <si>
    <t>Václav</t>
  </si>
  <si>
    <t>Hejkalová</t>
  </si>
  <si>
    <t>Vladimíra</t>
  </si>
  <si>
    <t>Ženíšek</t>
  </si>
  <si>
    <t>Hejkalová Vladimíra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</si>
</sst>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3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40075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60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44</v>
      </c>
      <c r="B8" s="83"/>
      <c r="C8" s="16">
        <v>1</v>
      </c>
      <c r="D8" s="1">
        <v>152</v>
      </c>
      <c r="E8" s="2">
        <v>79</v>
      </c>
      <c r="F8" s="2">
        <v>2</v>
      </c>
      <c r="G8" s="17">
        <f>IF(AND(ISBLANK(D8),ISBLANK(E8),ISBLANK(N8),ISBLANK(O8)),"",D8+E8)</f>
        <v>231</v>
      </c>
      <c r="H8" s="40" t="s">
        <v>23</v>
      </c>
      <c r="I8" s="18"/>
      <c r="K8" s="82" t="s">
        <v>61</v>
      </c>
      <c r="L8" s="83"/>
      <c r="M8" s="16">
        <v>1</v>
      </c>
      <c r="N8" s="1">
        <v>140</v>
      </c>
      <c r="O8" s="2">
        <v>78</v>
      </c>
      <c r="P8" s="2">
        <v>1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148</v>
      </c>
      <c r="E9" s="4">
        <v>50</v>
      </c>
      <c r="F9" s="4">
        <v>6</v>
      </c>
      <c r="G9" s="20">
        <f>IF(AND(ISBLANK(D9),ISBLANK(E9),ISBLANK(N9),ISBLANK(O9)),"",D9+E9)</f>
        <v>198</v>
      </c>
      <c r="H9" s="41" t="s">
        <v>23</v>
      </c>
      <c r="I9" s="18"/>
      <c r="K9" s="84"/>
      <c r="L9" s="85"/>
      <c r="M9" s="19">
        <v>2</v>
      </c>
      <c r="N9" s="3">
        <v>145</v>
      </c>
      <c r="O9" s="4">
        <v>72</v>
      </c>
      <c r="P9" s="4">
        <v>1</v>
      </c>
      <c r="Q9" s="20">
        <f>IF(AND(ISBLANK(D9),ISBLANK(E9),ISBLANK(N9),ISBLANK(O9)),"",N9+O9)</f>
        <v>217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20566</v>
      </c>
      <c r="B12" s="87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129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429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285</v>
      </c>
      <c r="O12" s="27">
        <f>IF(OR(ISNUMBER(Q8),ISNUMBER(Q9),ISNUMBER(Q10),ISNUMBER(Q11)),SUM(O8:O11),"")</f>
        <v>150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435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150</v>
      </c>
      <c r="E13" s="2">
        <v>54</v>
      </c>
      <c r="F13" s="2">
        <v>6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82" t="s">
        <v>63</v>
      </c>
      <c r="L13" s="83"/>
      <c r="M13" s="16">
        <v>1</v>
      </c>
      <c r="N13" s="1">
        <v>143</v>
      </c>
      <c r="O13" s="2">
        <v>62</v>
      </c>
      <c r="P13" s="2">
        <v>2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118</v>
      </c>
      <c r="E14" s="4">
        <v>34</v>
      </c>
      <c r="F14" s="4">
        <v>10</v>
      </c>
      <c r="G14" s="20">
        <f t="shared" si="0"/>
        <v>152</v>
      </c>
      <c r="H14" s="41" t="s">
        <v>23</v>
      </c>
      <c r="I14" s="18"/>
      <c r="K14" s="84"/>
      <c r="L14" s="85"/>
      <c r="M14" s="19">
        <v>2</v>
      </c>
      <c r="N14" s="3">
        <v>144</v>
      </c>
      <c r="O14" s="4">
        <v>71</v>
      </c>
      <c r="P14" s="4">
        <v>3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20287</v>
      </c>
      <c r="B17" s="87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88</v>
      </c>
      <c r="F17" s="27">
        <f>IF(OR(ISNUMBER(G13),ISNUMBER(G14),ISNUMBER(G15),ISNUMBER(G16)),SUM(F13:F16),"")</f>
        <v>16</v>
      </c>
      <c r="G17" s="28">
        <f>IF(OR(ISNUMBER(G13),ISNUMBER(G14),ISNUMBER(G15),ISNUMBER(G16)),SUM(G13:G16),"")</f>
        <v>356</v>
      </c>
      <c r="H17" s="42" t="s">
        <v>23</v>
      </c>
      <c r="I17" s="81"/>
      <c r="K17" s="86">
        <v>17901</v>
      </c>
      <c r="L17" s="87"/>
      <c r="M17" s="25" t="s">
        <v>13</v>
      </c>
      <c r="N17" s="26">
        <f>IF(OR(ISNUMBER(Q13),ISNUMBER(Q14),ISNUMBER(Q15),ISNUMBER(Q16)),SUM(N13:N16),"")</f>
        <v>287</v>
      </c>
      <c r="O17" s="27">
        <f>IF(OR(ISNUMBER(Q13),ISNUMBER(Q14),ISNUMBER(Q15),ISNUMBER(Q16)),SUM(O13:O16),"")</f>
        <v>133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420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144</v>
      </c>
      <c r="E18" s="2">
        <v>61</v>
      </c>
      <c r="F18" s="2">
        <v>2</v>
      </c>
      <c r="G18" s="17">
        <f>IF(AND(ISBLANK(D18),ISBLANK(E18),ISBLANK(N18),ISBLANK(O18)),"",D18+E18)</f>
        <v>205</v>
      </c>
      <c r="H18" s="40" t="s">
        <v>23</v>
      </c>
      <c r="I18" s="18"/>
      <c r="K18" s="82" t="s">
        <v>65</v>
      </c>
      <c r="L18" s="83"/>
      <c r="M18" s="16">
        <v>1</v>
      </c>
      <c r="N18" s="1">
        <v>127</v>
      </c>
      <c r="O18" s="2">
        <v>71</v>
      </c>
      <c r="P18" s="2">
        <v>2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147</v>
      </c>
      <c r="E19" s="4">
        <v>68</v>
      </c>
      <c r="F19" s="4">
        <v>4</v>
      </c>
      <c r="G19" s="20">
        <f t="shared" si="0"/>
        <v>215</v>
      </c>
      <c r="H19" s="41" t="s">
        <v>23</v>
      </c>
      <c r="I19" s="18"/>
      <c r="K19" s="84"/>
      <c r="L19" s="85"/>
      <c r="M19" s="19">
        <v>2</v>
      </c>
      <c r="N19" s="3">
        <v>148</v>
      </c>
      <c r="O19" s="4">
        <v>53</v>
      </c>
      <c r="P19" s="4">
        <v>4</v>
      </c>
      <c r="Q19" s="20">
        <f t="shared" si="1"/>
        <v>201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3951</v>
      </c>
      <c r="B22" s="87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129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420</v>
      </c>
      <c r="H22" s="42" t="s">
        <v>23</v>
      </c>
      <c r="I22" s="81"/>
      <c r="K22" s="86">
        <v>18145</v>
      </c>
      <c r="L22" s="87"/>
      <c r="M22" s="25" t="s">
        <v>13</v>
      </c>
      <c r="N22" s="26">
        <f>IF(OR(ISNUMBER(Q18),ISNUMBER(Q19),ISNUMBER(Q20),ISNUMBER(Q21)),SUM(N18:N21),"")</f>
        <v>275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399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119</v>
      </c>
      <c r="E23" s="2">
        <v>35</v>
      </c>
      <c r="F23" s="2">
        <v>10</v>
      </c>
      <c r="G23" s="17">
        <f>IF(AND(ISBLANK(D23),ISBLANK(E23),ISBLANK(N23),ISBLANK(O23)),"",D23+E23)</f>
        <v>154</v>
      </c>
      <c r="H23" s="40" t="s">
        <v>23</v>
      </c>
      <c r="I23" s="18"/>
      <c r="K23" s="82" t="s">
        <v>67</v>
      </c>
      <c r="L23" s="83"/>
      <c r="M23" s="16">
        <v>1</v>
      </c>
      <c r="N23" s="1">
        <v>144</v>
      </c>
      <c r="O23" s="2">
        <v>62</v>
      </c>
      <c r="P23" s="2">
        <v>2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148</v>
      </c>
      <c r="E24" s="4">
        <v>60</v>
      </c>
      <c r="F24" s="4">
        <v>2</v>
      </c>
      <c r="G24" s="20">
        <f t="shared" si="0"/>
        <v>208</v>
      </c>
      <c r="H24" s="41" t="s">
        <v>23</v>
      </c>
      <c r="I24" s="18"/>
      <c r="K24" s="84"/>
      <c r="L24" s="85"/>
      <c r="M24" s="19">
        <v>2</v>
      </c>
      <c r="N24" s="3">
        <v>149</v>
      </c>
      <c r="O24" s="4">
        <v>71</v>
      </c>
      <c r="P24" s="4">
        <v>0</v>
      </c>
      <c r="Q24" s="20">
        <f t="shared" si="1"/>
        <v>220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14736</v>
      </c>
      <c r="B27" s="87"/>
      <c r="C27" s="25" t="s">
        <v>13</v>
      </c>
      <c r="D27" s="26">
        <f>IF(OR(ISNUMBER(G23),ISNUMBER(G24),ISNUMBER(G25),ISNUMBER(G26)),SUM(D23:D26),"")</f>
        <v>267</v>
      </c>
      <c r="E27" s="27">
        <f>IF(OR(ISNUMBER(G23),ISNUMBER(G24),ISNUMBER(G25),ISNUMBER(G26)),SUM(E23:E26),"")</f>
        <v>95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362</v>
      </c>
      <c r="H27" s="42" t="s">
        <v>23</v>
      </c>
      <c r="I27" s="81"/>
      <c r="K27" s="86">
        <v>3593</v>
      </c>
      <c r="L27" s="87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426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163</v>
      </c>
      <c r="E28" s="2">
        <v>45</v>
      </c>
      <c r="F28" s="2">
        <v>5</v>
      </c>
      <c r="G28" s="17">
        <f>IF(AND(ISBLANK(D28),ISBLANK(E28),ISBLANK(N28),ISBLANK(O28)),"",D28+E28)</f>
        <v>208</v>
      </c>
      <c r="H28" s="40" t="s">
        <v>23</v>
      </c>
      <c r="I28" s="18"/>
      <c r="K28" s="82" t="s">
        <v>69</v>
      </c>
      <c r="L28" s="83"/>
      <c r="M28" s="16">
        <v>1</v>
      </c>
      <c r="N28" s="1">
        <v>143</v>
      </c>
      <c r="O28" s="2">
        <v>71</v>
      </c>
      <c r="P28" s="2">
        <v>0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153</v>
      </c>
      <c r="E29" s="4">
        <v>60</v>
      </c>
      <c r="F29" s="4">
        <v>4</v>
      </c>
      <c r="G29" s="20">
        <f t="shared" si="0"/>
        <v>213</v>
      </c>
      <c r="H29" s="41" t="s">
        <v>23</v>
      </c>
      <c r="I29" s="18"/>
      <c r="K29" s="84"/>
      <c r="L29" s="85"/>
      <c r="M29" s="19">
        <v>2</v>
      </c>
      <c r="N29" s="3">
        <v>128</v>
      </c>
      <c r="O29" s="4">
        <v>71</v>
      </c>
      <c r="P29" s="4">
        <v>4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70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6083</v>
      </c>
      <c r="B32" s="87"/>
      <c r="C32" s="25" t="s">
        <v>13</v>
      </c>
      <c r="D32" s="26">
        <f>IF(OR(ISNUMBER(G28),ISNUMBER(G29),ISNUMBER(G30),ISNUMBER(G31)),SUM(D28:D31),"")</f>
        <v>316</v>
      </c>
      <c r="E32" s="27">
        <f>IF(OR(ISNUMBER(G28),ISNUMBER(G29),ISNUMBER(G30),ISNUMBER(G31)),SUM(E28:E31),"")</f>
        <v>105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421</v>
      </c>
      <c r="H32" s="42" t="s">
        <v>23</v>
      </c>
      <c r="I32" s="81"/>
      <c r="K32" s="86">
        <v>10014</v>
      </c>
      <c r="L32" s="87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413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141</v>
      </c>
      <c r="E33" s="2">
        <v>79</v>
      </c>
      <c r="F33" s="2">
        <v>1</v>
      </c>
      <c r="G33" s="17">
        <f>IF(AND(ISBLANK(D33),ISBLANK(E33),ISBLANK(N33),ISBLANK(O33)),"",D33+E33)</f>
        <v>220</v>
      </c>
      <c r="H33" s="40" t="s">
        <v>23</v>
      </c>
      <c r="I33" s="18"/>
      <c r="K33" s="82" t="s">
        <v>71</v>
      </c>
      <c r="L33" s="83"/>
      <c r="M33" s="16">
        <v>1</v>
      </c>
      <c r="N33" s="1">
        <v>148</v>
      </c>
      <c r="O33" s="2">
        <v>69</v>
      </c>
      <c r="P33" s="2">
        <v>1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166</v>
      </c>
      <c r="E34" s="4">
        <v>63</v>
      </c>
      <c r="F34" s="4">
        <v>2</v>
      </c>
      <c r="G34" s="20">
        <f t="shared" si="0"/>
        <v>229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61</v>
      </c>
      <c r="P34" s="4">
        <v>6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13766</v>
      </c>
      <c r="B37" s="87"/>
      <c r="C37" s="25" t="s">
        <v>13</v>
      </c>
      <c r="D37" s="26">
        <f>IF(OR(ISNUMBER(G33),ISNUMBER(G34),ISNUMBER(G35),ISNUMBER(G36)),SUM(D33:D36),"")</f>
        <v>307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449</v>
      </c>
      <c r="H37" s="43" t="s">
        <v>23</v>
      </c>
      <c r="I37" s="81"/>
      <c r="K37" s="86">
        <v>9778</v>
      </c>
      <c r="L37" s="8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423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1749</v>
      </c>
      <c r="E39" s="33">
        <f>IF(OR(ISNUMBER(G12),ISNUMBER(G17),ISNUMBER(G22),ISNUMBER(G27),ISNUMBER(G32),ISNUMBER(G37)),SUM(E12,E17,E22,E27,E32,E37),"")</f>
        <v>688</v>
      </c>
      <c r="F39" s="33">
        <f>IF(OR(ISNUMBER(G12),ISNUMBER(G17),ISNUMBER(G22),ISNUMBER(G27),ISNUMBER(G32),ISNUMBER(G37)),SUM(F12,F17,F22,F27,F32,F37),"")</f>
        <v>54</v>
      </c>
      <c r="G39" s="34">
        <f>IF(OR(ISNUMBER(G12),ISNUMBER(G17),ISNUMBER(G22),ISNUMBER(G27),ISNUMBER(G32),ISNUMBER(G37)),SUM(G12,G17,G22,G27,G32,G37),"")</f>
        <v>2437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1704</v>
      </c>
      <c r="O39" s="33">
        <f>IF(OR(ISNUMBER(Q12),ISNUMBER(Q17),ISNUMBER(Q22),ISNUMBER(Q27),ISNUMBER(Q32),ISNUMBER(Q37)),SUM(O12,O17,O22,O27,O32,O37),"")</f>
        <v>812</v>
      </c>
      <c r="P39" s="33">
        <f>IF(OR(ISNUMBER(Q12),ISNUMBER(Q17),ISNUMBER(Q22),ISNUMBER(Q27),ISNUMBER(Q32),ISNUMBER(Q37)),SUM(P12,P17,P22,P27,P32,P37),"")</f>
        <v>26</v>
      </c>
      <c r="Q39" s="34">
        <f>IF(OR(ISNUMBER(Q12),ISNUMBER(Q17),ISNUMBER(Q22),ISNUMBER(Q27),ISNUMBER(Q32),ISNUMBER(Q37)),SUM(Q12,Q17,Q22,Q27,Q32,Q37),"")</f>
        <v>2516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56</v>
      </c>
      <c r="D41" s="106"/>
      <c r="E41" s="106"/>
      <c r="G41" s="110" t="s">
        <v>16</v>
      </c>
      <c r="H41" s="110"/>
      <c r="I41" s="39">
        <f>IF(ISNUMBER(I39),SUM(I11,I16,I21,I26,I31,I36,I39),"")</f>
        <v>6</v>
      </c>
      <c r="K41" s="36"/>
      <c r="L41" s="46" t="s">
        <v>24</v>
      </c>
      <c r="M41" s="106" t="s">
        <v>72</v>
      </c>
      <c r="N41" s="106"/>
      <c r="O41" s="106"/>
      <c r="Q41" s="110" t="s">
        <v>16</v>
      </c>
      <c r="R41" s="110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1" t="s">
        <v>56</v>
      </c>
      <c r="D42" s="111"/>
      <c r="E42" s="111"/>
      <c r="G42" s="44"/>
      <c r="H42" s="44"/>
      <c r="I42" s="44"/>
      <c r="K42" s="36"/>
      <c r="L42" s="46" t="s">
        <v>25</v>
      </c>
      <c r="M42" s="111" t="s">
        <v>72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 t="s">
        <v>57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0.7881944444444445</v>
      </c>
      <c r="D47" s="120"/>
      <c r="I47" s="9" t="s">
        <v>32</v>
      </c>
      <c r="J47" s="127">
        <v>11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Kuželna</cp:lastModifiedBy>
  <cp:lastPrinted>2009-09-19T16:57:26Z</cp:lastPrinted>
  <dcterms:created xsi:type="dcterms:W3CDTF">2003-07-01T14:03:06Z</dcterms:created>
  <dcterms:modified xsi:type="dcterms:W3CDTF">2009-09-19T16:59:57Z</dcterms:modified>
  <cp:category/>
  <cp:version/>
  <cp:contentType/>
  <cp:contentStatus/>
</cp:coreProperties>
</file>