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<sst xmlns="http://schemas.openxmlformats.org/spreadsheetml/2006/main" count="174" uniqueCount="74">
  <si>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</si>
  <si>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</si>
  <si>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</si>
  <si>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</si>
  <si>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</si>
  <si>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</si>
  <si>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</si>
  <si>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</si>
  <si>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</si>
  <si>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</si>
  <si>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</si>
  <si>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</si>
  <si>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</si>
  <si>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</si>
  <si>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</si>
  <si>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</si>
  <si>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</si>
  <si>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</si>
  <si>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</si>
  <si>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</si>
  <si>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</si>
  <si>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</si>
  <si>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</si>
  <si>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</si>
  <si>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</si>
  <si>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</si>
  <si>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</si>
  <si>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</si>
  <si>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</si>
  <si>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</si>
  <si>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</si>
  <si>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</si>
  <si>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</si>
  <si>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</si>
  <si>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</si>
  <si>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</si>
  <si>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</si>
  <si>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</si>
  <si>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</si>
  <si>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</si>
  <si>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</si>
  <si>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</si>
  <si>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Kdynè</t>
  </si>
  <si>
    <t xml:space="preserve">Šebestová </t>
  </si>
  <si>
    <t>Ladislava</t>
  </si>
  <si>
    <t>TJ Kdyně B</t>
  </si>
  <si>
    <t>TJ Dobřany B</t>
  </si>
  <si>
    <t xml:space="preserve">Böhm </t>
  </si>
  <si>
    <t>Zdeněk</t>
  </si>
  <si>
    <t>Löffelmannová</t>
  </si>
  <si>
    <t>Jaroslava</t>
  </si>
  <si>
    <t>Benzl</t>
  </si>
  <si>
    <t>Libor</t>
  </si>
  <si>
    <t>Hruška</t>
  </si>
  <si>
    <t>Kamil</t>
  </si>
  <si>
    <t>Timura</t>
  </si>
  <si>
    <t>Tomáš</t>
  </si>
  <si>
    <t>Sobotka</t>
  </si>
  <si>
    <t>Aleš</t>
  </si>
  <si>
    <t>Baloun</t>
  </si>
  <si>
    <t>Jiří</t>
  </si>
  <si>
    <t>Kořan</t>
  </si>
  <si>
    <t>Vojtěch</t>
  </si>
  <si>
    <t>Kučera</t>
  </si>
  <si>
    <t>Petr</t>
  </si>
  <si>
    <t>Dvořák</t>
  </si>
  <si>
    <t>Josef</t>
  </si>
  <si>
    <t>Sloup</t>
  </si>
  <si>
    <t>Otto</t>
  </si>
  <si>
    <t>Sloup Otto</t>
  </si>
  <si>
    <t>Löffelmannová Jaroslava</t>
  </si>
  <si>
    <t xml:space="preserve">Baloun Jiří </t>
  </si>
  <si>
    <t>P - 0057</t>
  </si>
  <si>
    <t xml:space="preserve">Starty náhradníků: 1. start Šebestová Ladislava 01753
                   2. start Hruška Kamil 13402
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</si>
</sst>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D28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40488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43</v>
      </c>
      <c r="B8" s="83"/>
      <c r="C8" s="16">
        <v>1</v>
      </c>
      <c r="D8" s="1">
        <v>135</v>
      </c>
      <c r="E8" s="2">
        <v>69</v>
      </c>
      <c r="F8" s="2">
        <v>6</v>
      </c>
      <c r="G8" s="17">
        <f>IF(AND(ISBLANK(D8),ISBLANK(E8),ISBLANK(N8),ISBLANK(O8)),"",D8+E8)</f>
        <v>204</v>
      </c>
      <c r="H8" s="40" t="s">
        <v>23</v>
      </c>
      <c r="I8" s="18"/>
      <c r="K8" s="82" t="s">
        <v>57</v>
      </c>
      <c r="L8" s="83"/>
      <c r="M8" s="16">
        <v>1</v>
      </c>
      <c r="N8" s="1">
        <v>143</v>
      </c>
      <c r="O8" s="2">
        <v>89</v>
      </c>
      <c r="P8" s="2">
        <v>0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138</v>
      </c>
      <c r="E9" s="4">
        <v>62</v>
      </c>
      <c r="F9" s="4">
        <v>3</v>
      </c>
      <c r="G9" s="20">
        <f>IF(AND(ISBLANK(D9),ISBLANK(E9),ISBLANK(N9),ISBLANK(O9)),"",D9+E9)</f>
        <v>200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63</v>
      </c>
      <c r="P9" s="4">
        <v>3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76" t="s">
        <v>44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1733</v>
      </c>
      <c r="B12" s="87"/>
      <c r="C12" s="25" t="s">
        <v>13</v>
      </c>
      <c r="D12" s="26">
        <f>IF(OR(ISNUMBER(G8),ISNUMBER(G9),ISNUMBER(G10),ISNUMBER(G11)),SUM(D8:D11),"")</f>
        <v>273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404</v>
      </c>
      <c r="H12" s="42" t="s">
        <v>23</v>
      </c>
      <c r="I12" s="81"/>
      <c r="K12" s="86">
        <v>3589</v>
      </c>
      <c r="L12" s="87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438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159</v>
      </c>
      <c r="E13" s="2">
        <v>53</v>
      </c>
      <c r="F13" s="2">
        <v>7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82" t="s">
        <v>59</v>
      </c>
      <c r="L13" s="83"/>
      <c r="M13" s="16">
        <v>1</v>
      </c>
      <c r="N13" s="1">
        <v>152</v>
      </c>
      <c r="O13" s="2">
        <v>68</v>
      </c>
      <c r="P13" s="2">
        <v>3</v>
      </c>
      <c r="Q13" s="17">
        <f aca="true" t="shared" si="1" ref="Q13:Q36">IF(AND(ISBLANK(D13),ISBLANK(E13),ISBLANK(N13),ISBLANK(O13)),"",N13+O13)</f>
        <v>220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162</v>
      </c>
      <c r="E14" s="4">
        <v>63</v>
      </c>
      <c r="F14" s="4">
        <v>6</v>
      </c>
      <c r="G14" s="20">
        <f t="shared" si="0"/>
        <v>225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97</v>
      </c>
      <c r="P14" s="4">
        <v>1</v>
      </c>
      <c r="Q14" s="20">
        <f t="shared" si="1"/>
        <v>241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17750</v>
      </c>
      <c r="B17" s="87"/>
      <c r="C17" s="25" t="s">
        <v>13</v>
      </c>
      <c r="D17" s="26">
        <f>IF(OR(ISNUMBER(G13),ISNUMBER(G14),ISNUMBER(G15),ISNUMBER(G16)),SUM(D13:D16),"")</f>
        <v>321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437</v>
      </c>
      <c r="H17" s="42" t="s">
        <v>23</v>
      </c>
      <c r="I17" s="81"/>
      <c r="K17" s="86">
        <v>3566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165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461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148</v>
      </c>
      <c r="E18" s="2">
        <v>71</v>
      </c>
      <c r="F18" s="2">
        <v>0</v>
      </c>
      <c r="G18" s="17">
        <f>IF(AND(ISBLANK(D18),ISBLANK(E18),ISBLANK(N18),ISBLANK(O18)),"",D18+E18)</f>
        <v>219</v>
      </c>
      <c r="H18" s="40" t="s">
        <v>23</v>
      </c>
      <c r="I18" s="18"/>
      <c r="K18" s="82" t="s">
        <v>61</v>
      </c>
      <c r="L18" s="83"/>
      <c r="M18" s="16">
        <v>1</v>
      </c>
      <c r="N18" s="1">
        <v>151</v>
      </c>
      <c r="O18" s="2">
        <v>63</v>
      </c>
      <c r="P18" s="2">
        <v>4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149</v>
      </c>
      <c r="E19" s="4">
        <v>98</v>
      </c>
      <c r="F19" s="4">
        <v>2</v>
      </c>
      <c r="G19" s="20">
        <f t="shared" si="0"/>
        <v>247</v>
      </c>
      <c r="H19" s="41" t="s">
        <v>23</v>
      </c>
      <c r="I19" s="18"/>
      <c r="K19" s="84"/>
      <c r="L19" s="85"/>
      <c r="M19" s="19">
        <v>2</v>
      </c>
      <c r="N19" s="3">
        <v>175</v>
      </c>
      <c r="O19" s="4">
        <v>79</v>
      </c>
      <c r="P19" s="4">
        <v>2</v>
      </c>
      <c r="Q19" s="20">
        <f t="shared" si="1"/>
        <v>254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12299</v>
      </c>
      <c r="B22" s="87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169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466</v>
      </c>
      <c r="H22" s="42" t="s">
        <v>23</v>
      </c>
      <c r="I22" s="81"/>
      <c r="K22" s="86">
        <v>18769</v>
      </c>
      <c r="L22" s="87"/>
      <c r="M22" s="25" t="s">
        <v>13</v>
      </c>
      <c r="N22" s="26">
        <f>IF(OR(ISNUMBER(Q18),ISNUMBER(Q19),ISNUMBER(Q20),ISNUMBER(Q21)),SUM(N18:N21),"")</f>
        <v>326</v>
      </c>
      <c r="O22" s="27">
        <f>IF(OR(ISNUMBER(Q18),ISNUMBER(Q19),ISNUMBER(Q20),ISNUMBER(Q21)),SUM(O18:O21),"")</f>
        <v>142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468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164</v>
      </c>
      <c r="E23" s="2">
        <v>70</v>
      </c>
      <c r="F23" s="2">
        <v>2</v>
      </c>
      <c r="G23" s="17">
        <f>IF(AND(ISBLANK(D23),ISBLANK(E23),ISBLANK(N23),ISBLANK(O23)),"",D23+E23)</f>
        <v>234</v>
      </c>
      <c r="H23" s="40" t="s">
        <v>23</v>
      </c>
      <c r="I23" s="18"/>
      <c r="K23" s="82" t="s">
        <v>63</v>
      </c>
      <c r="L23" s="83"/>
      <c r="M23" s="16">
        <v>1</v>
      </c>
      <c r="N23" s="1">
        <v>156</v>
      </c>
      <c r="O23" s="2">
        <v>62</v>
      </c>
      <c r="P23" s="2">
        <v>5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147</v>
      </c>
      <c r="E24" s="4">
        <v>60</v>
      </c>
      <c r="F24" s="4">
        <v>2</v>
      </c>
      <c r="G24" s="20">
        <f t="shared" si="0"/>
        <v>207</v>
      </c>
      <c r="H24" s="41" t="s">
        <v>23</v>
      </c>
      <c r="I24" s="18"/>
      <c r="K24" s="84"/>
      <c r="L24" s="85"/>
      <c r="M24" s="19">
        <v>2</v>
      </c>
      <c r="N24" s="3">
        <v>147</v>
      </c>
      <c r="O24" s="4">
        <v>79</v>
      </c>
      <c r="P24" s="4">
        <v>2</v>
      </c>
      <c r="Q24" s="20">
        <f t="shared" si="1"/>
        <v>226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6169</v>
      </c>
      <c r="B27" s="87"/>
      <c r="C27" s="25" t="s">
        <v>13</v>
      </c>
      <c r="D27" s="26">
        <f>IF(OR(ISNUMBER(G23),ISNUMBER(G24),ISNUMBER(G25),ISNUMBER(G26)),SUM(D23:D26),"")</f>
        <v>311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441</v>
      </c>
      <c r="H27" s="42" t="s">
        <v>23</v>
      </c>
      <c r="I27" s="81"/>
      <c r="K27" s="86">
        <v>12667</v>
      </c>
      <c r="L27" s="87"/>
      <c r="M27" s="25" t="s">
        <v>13</v>
      </c>
      <c r="N27" s="26">
        <f>IF(OR(ISNUMBER(Q23),ISNUMBER(Q24),ISNUMBER(Q25),ISNUMBER(Q26)),SUM(N23:N26),"")</f>
        <v>303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444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141</v>
      </c>
      <c r="E28" s="2">
        <v>80</v>
      </c>
      <c r="F28" s="2">
        <v>2</v>
      </c>
      <c r="G28" s="17">
        <f>IF(AND(ISBLANK(D28),ISBLANK(E28),ISBLANK(N28),ISBLANK(O28)),"",D28+E28)</f>
        <v>221</v>
      </c>
      <c r="H28" s="40" t="s">
        <v>23</v>
      </c>
      <c r="I28" s="18"/>
      <c r="K28" s="82" t="s">
        <v>65</v>
      </c>
      <c r="L28" s="83"/>
      <c r="M28" s="16">
        <v>1</v>
      </c>
      <c r="N28" s="1">
        <v>143</v>
      </c>
      <c r="O28" s="2">
        <v>45</v>
      </c>
      <c r="P28" s="2">
        <v>6</v>
      </c>
      <c r="Q28" s="17">
        <f>IF(AND(ISBLANK(D28),ISBLANK(E28),ISBLANK(N28),ISBLANK(O28)),"",N28+O28)</f>
        <v>188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153</v>
      </c>
      <c r="E29" s="4">
        <v>60</v>
      </c>
      <c r="F29" s="4">
        <v>2</v>
      </c>
      <c r="G29" s="20">
        <f t="shared" si="0"/>
        <v>213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53</v>
      </c>
      <c r="P29" s="4">
        <v>5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13402</v>
      </c>
      <c r="B32" s="87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434</v>
      </c>
      <c r="H32" s="42" t="s">
        <v>23</v>
      </c>
      <c r="I32" s="81"/>
      <c r="K32" s="86">
        <v>3588</v>
      </c>
      <c r="L32" s="87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98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377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151</v>
      </c>
      <c r="E33" s="2">
        <v>72</v>
      </c>
      <c r="F33" s="2">
        <v>0</v>
      </c>
      <c r="G33" s="17">
        <f>IF(AND(ISBLANK(D33),ISBLANK(E33),ISBLANK(N33),ISBLANK(O33)),"",D33+E33)</f>
        <v>223</v>
      </c>
      <c r="H33" s="40" t="s">
        <v>23</v>
      </c>
      <c r="I33" s="18"/>
      <c r="K33" s="82" t="s">
        <v>67</v>
      </c>
      <c r="L33" s="83"/>
      <c r="M33" s="16">
        <v>1</v>
      </c>
      <c r="N33" s="1">
        <v>141</v>
      </c>
      <c r="O33" s="2">
        <v>53</v>
      </c>
      <c r="P33" s="2">
        <v>6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164</v>
      </c>
      <c r="E34" s="4">
        <v>98</v>
      </c>
      <c r="F34" s="4">
        <v>1</v>
      </c>
      <c r="G34" s="20">
        <f t="shared" si="0"/>
        <v>262</v>
      </c>
      <c r="H34" s="41" t="s">
        <v>23</v>
      </c>
      <c r="I34" s="18"/>
      <c r="K34" s="84"/>
      <c r="L34" s="85"/>
      <c r="M34" s="19">
        <v>2</v>
      </c>
      <c r="N34" s="3">
        <v>149</v>
      </c>
      <c r="O34" s="4">
        <v>71</v>
      </c>
      <c r="P34" s="4">
        <v>3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16054</v>
      </c>
      <c r="B37" s="87"/>
      <c r="C37" s="25" t="s">
        <v>13</v>
      </c>
      <c r="D37" s="26">
        <f>IF(OR(ISNUMBER(G33),ISNUMBER(G34),ISNUMBER(G35),ISNUMBER(G36)),SUM(D33:D36),"")</f>
        <v>315</v>
      </c>
      <c r="E37" s="27">
        <f>IF(OR(ISNUMBER(G33),ISNUMBER(G34),ISNUMBER(G35),ISNUMBER(G36)),SUM(E33:E36),"")</f>
        <v>170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485</v>
      </c>
      <c r="H37" s="43" t="s">
        <v>23</v>
      </c>
      <c r="I37" s="81"/>
      <c r="K37" s="86">
        <v>3569</v>
      </c>
      <c r="L37" s="87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414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1811</v>
      </c>
      <c r="E39" s="33">
        <f>IF(OR(ISNUMBER(G12),ISNUMBER(G17),ISNUMBER(G22),ISNUMBER(G27),ISNUMBER(G32),ISNUMBER(G37)),SUM(E12,E17,E22,E27,E32,E37),"")</f>
        <v>856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2667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1780</v>
      </c>
      <c r="O39" s="33">
        <f>IF(OR(ISNUMBER(Q12),ISNUMBER(Q17),ISNUMBER(Q22),ISNUMBER(Q27),ISNUMBER(Q32),ISNUMBER(Q37)),SUM(O12,O17,O22,O27,O32,O37),"")</f>
        <v>822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2602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70</v>
      </c>
      <c r="D41" s="106"/>
      <c r="E41" s="106"/>
      <c r="G41" s="110" t="s">
        <v>16</v>
      </c>
      <c r="H41" s="110"/>
      <c r="I41" s="39">
        <f>IF(ISNUMBER(I39),SUM(I11,I16,I21,I26,I31,I36,I39),"")</f>
        <v>8</v>
      </c>
      <c r="K41" s="36"/>
      <c r="L41" s="46" t="s">
        <v>24</v>
      </c>
      <c r="M41" s="106" t="s">
        <v>69</v>
      </c>
      <c r="N41" s="106"/>
      <c r="O41" s="106"/>
      <c r="Q41" s="110" t="s">
        <v>16</v>
      </c>
      <c r="R41" s="110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/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Oddíl - Kuželky</cp:lastModifiedBy>
  <cp:lastPrinted>2010-11-06T13:19:48Z</cp:lastPrinted>
  <dcterms:created xsi:type="dcterms:W3CDTF">2003-07-01T14:03:06Z</dcterms:created>
  <dcterms:modified xsi:type="dcterms:W3CDTF">2010-11-06T13:21:30Z</dcterms:modified>
  <cp:category/>
  <cp:version/>
  <cp:contentType/>
  <cp:contentStatus/>
</cp:coreProperties>
</file>