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<sst xmlns="http://schemas.openxmlformats.org/spreadsheetml/2006/main" count="176" uniqueCount="74">
  <si>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</si>
  <si>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</si>
  <si>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</si>
  <si>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</si>
  <si>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</si>
  <si>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</si>
  <si>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</si>
  <si>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</si>
  <si>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</si>
  <si>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</si>
  <si>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</si>
  <si>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</si>
  <si>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</si>
  <si>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</si>
  <si>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</si>
  <si>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</si>
  <si>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</si>
  <si>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</si>
  <si>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</si>
  <si>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</si>
  <si>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</si>
  <si>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</si>
  <si>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</si>
  <si>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</si>
  <si>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</si>
  <si>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</si>
  <si>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</si>
  <si>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</si>
  <si>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</si>
  <si>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</si>
  <si>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</si>
  <si>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</si>
  <si>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</si>
  <si>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</si>
  <si>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</si>
  <si>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</si>
  <si>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</si>
  <si>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</si>
  <si>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</si>
  <si>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</si>
  <si>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</si>
  <si>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</si>
  <si>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</si>
  <si>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SK ŠKODA VS PLZEŇ B</t>
  </si>
  <si>
    <t>SOKOL PLZEŇ V. B</t>
  </si>
  <si>
    <t xml:space="preserve">Konvář </t>
  </si>
  <si>
    <t>Karel</t>
  </si>
  <si>
    <t>Diviš</t>
  </si>
  <si>
    <t>Petr</t>
  </si>
  <si>
    <t>Bečvářík</t>
  </si>
  <si>
    <t>Václav</t>
  </si>
  <si>
    <t>Kučera</t>
  </si>
  <si>
    <t>Pavel</t>
  </si>
  <si>
    <t>Pejsar</t>
  </si>
  <si>
    <t>Jaroslav</t>
  </si>
  <si>
    <t>Klik</t>
  </si>
  <si>
    <t>Dix</t>
  </si>
  <si>
    <t>Tomáš</t>
  </si>
  <si>
    <t>Jaroš</t>
  </si>
  <si>
    <t>Lukáš</t>
  </si>
  <si>
    <t>Hamrle</t>
  </si>
  <si>
    <t>Vladimír</t>
  </si>
  <si>
    <t>Šlajer</t>
  </si>
  <si>
    <t>Jiří</t>
  </si>
  <si>
    <t>Kupka Martin</t>
  </si>
  <si>
    <t>Kupka</t>
  </si>
  <si>
    <t>Martin</t>
  </si>
  <si>
    <t>Sachunský</t>
  </si>
  <si>
    <t>Pejsar Jaroslav</t>
  </si>
  <si>
    <t>Šlajer Jiří</t>
  </si>
  <si>
    <t>I/0174</t>
  </si>
  <si>
    <t>Start náhradníka: Kučera Pavel, Sokol Plzeň V., rekord kuželny dráhy č. 3 - 4 Kučera Pavel 497</t>
  </si>
  <si>
    <t>žádné</t>
  </si>
  <si>
    <t>14. 9.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</si>
</sst>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41531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56</v>
      </c>
      <c r="B8" s="103"/>
      <c r="C8" s="16">
        <v>1</v>
      </c>
      <c r="D8" s="1">
        <v>155</v>
      </c>
      <c r="E8" s="2">
        <v>62</v>
      </c>
      <c r="F8" s="2">
        <v>2</v>
      </c>
      <c r="G8" s="17">
        <f>IF(AND(ISBLANK(D8),ISBLANK(E8),ISBLANK(N8),ISBLANK(O8)),"",D8+E8)</f>
        <v>217</v>
      </c>
      <c r="H8" s="40" t="s">
        <v>23</v>
      </c>
      <c r="I8" s="18"/>
      <c r="K8" s="102" t="s">
        <v>45</v>
      </c>
      <c r="L8" s="103"/>
      <c r="M8" s="16">
        <v>1</v>
      </c>
      <c r="N8" s="1">
        <v>143</v>
      </c>
      <c r="O8" s="2">
        <v>90</v>
      </c>
      <c r="P8" s="2">
        <v>0</v>
      </c>
      <c r="Q8" s="17">
        <f>IF(AND(ISBLANK(D8),ISBLANK(E8),ISBLANK(N8),ISBLANK(O8)),"",N8+O8)</f>
        <v>233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135</v>
      </c>
      <c r="E9" s="4">
        <v>71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104"/>
      <c r="L9" s="105"/>
      <c r="M9" s="19">
        <v>2</v>
      </c>
      <c r="N9" s="3">
        <v>132</v>
      </c>
      <c r="O9" s="4">
        <v>58</v>
      </c>
      <c r="P9" s="4">
        <v>2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106" t="s">
        <v>57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46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1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1</v>
      </c>
    </row>
    <row r="12" spans="1:19" ht="15.75" customHeight="1" thickBot="1">
      <c r="A12" s="110">
        <v>13676</v>
      </c>
      <c r="B12" s="111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423</v>
      </c>
      <c r="H12" s="42" t="s">
        <v>23</v>
      </c>
      <c r="I12" s="101"/>
      <c r="K12" s="110">
        <v>4129</v>
      </c>
      <c r="L12" s="111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423</v>
      </c>
      <c r="R12" s="42" t="s">
        <v>23</v>
      </c>
      <c r="S12" s="101"/>
    </row>
    <row r="13" spans="1:19" ht="12.75" customHeight="1">
      <c r="A13" s="102" t="s">
        <v>58</v>
      </c>
      <c r="B13" s="103"/>
      <c r="C13" s="16">
        <v>1</v>
      </c>
      <c r="D13" s="1">
        <v>142</v>
      </c>
      <c r="E13" s="2">
        <v>99</v>
      </c>
      <c r="F13" s="2">
        <v>1</v>
      </c>
      <c r="G13" s="17">
        <f aca="true" t="shared" si="0" ref="G13:G36">IF(AND(ISBLANK(D13),ISBLANK(E13),ISBLANK(N13),ISBLANK(O13)),"",D13+E13)</f>
        <v>241</v>
      </c>
      <c r="H13" s="40" t="s">
        <v>23</v>
      </c>
      <c r="I13" s="18"/>
      <c r="K13" s="102" t="s">
        <v>47</v>
      </c>
      <c r="L13" s="103"/>
      <c r="M13" s="16">
        <v>1</v>
      </c>
      <c r="N13" s="1">
        <v>124</v>
      </c>
      <c r="O13" s="2">
        <v>42</v>
      </c>
      <c r="P13" s="2">
        <v>12</v>
      </c>
      <c r="Q13" s="17">
        <f aca="true" t="shared" si="1" ref="Q13:Q36">IF(AND(ISBLANK(D13),ISBLANK(E13),ISBLANK(N13),ISBLANK(O13)),"",N13+O13)</f>
        <v>166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152</v>
      </c>
      <c r="E14" s="4">
        <v>67</v>
      </c>
      <c r="F14" s="4">
        <v>5</v>
      </c>
      <c r="G14" s="20">
        <f t="shared" si="0"/>
        <v>219</v>
      </c>
      <c r="H14" s="41" t="s">
        <v>23</v>
      </c>
      <c r="I14" s="18"/>
      <c r="K14" s="104"/>
      <c r="L14" s="105"/>
      <c r="M14" s="19">
        <v>2</v>
      </c>
      <c r="N14" s="3">
        <v>141</v>
      </c>
      <c r="O14" s="4">
        <v>52</v>
      </c>
      <c r="P14" s="4">
        <v>9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106" t="s">
        <v>59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48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13675</v>
      </c>
      <c r="B17" s="111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166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460</v>
      </c>
      <c r="H17" s="42" t="s">
        <v>23</v>
      </c>
      <c r="I17" s="101"/>
      <c r="K17" s="110">
        <v>10836</v>
      </c>
      <c r="L17" s="111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21</v>
      </c>
      <c r="Q17" s="28">
        <f>IF(OR(ISNUMBER(Q13),ISNUMBER(Q14),ISNUMBER(Q15),ISNUMBER(Q16)),SUM(Q13:Q16),"")</f>
        <v>359</v>
      </c>
      <c r="R17" s="42" t="s">
        <v>23</v>
      </c>
      <c r="S17" s="101"/>
    </row>
    <row r="18" spans="1:19" ht="12.75" customHeight="1">
      <c r="A18" s="102" t="s">
        <v>60</v>
      </c>
      <c r="B18" s="103"/>
      <c r="C18" s="16">
        <v>1</v>
      </c>
      <c r="D18" s="1">
        <v>146</v>
      </c>
      <c r="E18" s="2">
        <v>71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102" t="s">
        <v>49</v>
      </c>
      <c r="L18" s="103"/>
      <c r="M18" s="16">
        <v>1</v>
      </c>
      <c r="N18" s="1">
        <v>132</v>
      </c>
      <c r="O18" s="2">
        <v>70</v>
      </c>
      <c r="P18" s="2">
        <v>4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142</v>
      </c>
      <c r="E19" s="4">
        <v>68</v>
      </c>
      <c r="F19" s="4">
        <v>4</v>
      </c>
      <c r="G19" s="20">
        <f t="shared" si="0"/>
        <v>210</v>
      </c>
      <c r="H19" s="41" t="s">
        <v>23</v>
      </c>
      <c r="I19" s="18"/>
      <c r="K19" s="104"/>
      <c r="L19" s="105"/>
      <c r="M19" s="19">
        <v>2</v>
      </c>
      <c r="N19" s="3">
        <v>154</v>
      </c>
      <c r="O19" s="4">
        <v>61</v>
      </c>
      <c r="P19" s="4">
        <v>5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6" t="s">
        <v>61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1972</v>
      </c>
      <c r="B22" s="111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427</v>
      </c>
      <c r="H22" s="42" t="s">
        <v>23</v>
      </c>
      <c r="I22" s="101"/>
      <c r="K22" s="110">
        <v>3593</v>
      </c>
      <c r="L22" s="111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417</v>
      </c>
      <c r="R22" s="42" t="s">
        <v>23</v>
      </c>
      <c r="S22" s="101"/>
    </row>
    <row r="23" spans="1:19" ht="12.75" customHeight="1">
      <c r="A23" s="102" t="s">
        <v>62</v>
      </c>
      <c r="B23" s="103"/>
      <c r="C23" s="16">
        <v>1</v>
      </c>
      <c r="D23" s="1">
        <v>145</v>
      </c>
      <c r="E23" s="2">
        <v>103</v>
      </c>
      <c r="F23" s="2">
        <v>0</v>
      </c>
      <c r="G23" s="17">
        <f>IF(AND(ISBLANK(D23),ISBLANK(E23),ISBLANK(N23),ISBLANK(O23)),"",D23+E23)</f>
        <v>248</v>
      </c>
      <c r="H23" s="40" t="s">
        <v>23</v>
      </c>
      <c r="I23" s="18"/>
      <c r="K23" s="102" t="s">
        <v>51</v>
      </c>
      <c r="L23" s="103"/>
      <c r="M23" s="16">
        <v>1</v>
      </c>
      <c r="N23" s="1">
        <v>150</v>
      </c>
      <c r="O23" s="2">
        <v>98</v>
      </c>
      <c r="P23" s="2">
        <v>0</v>
      </c>
      <c r="Q23" s="17">
        <f>IF(AND(ISBLANK(D23),ISBLANK(E23),ISBLANK(N23),ISBLANK(O23)),"",N23+O23)</f>
        <v>248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146</v>
      </c>
      <c r="E24" s="4">
        <v>44</v>
      </c>
      <c r="F24" s="4">
        <v>7</v>
      </c>
      <c r="G24" s="20">
        <f t="shared" si="0"/>
        <v>190</v>
      </c>
      <c r="H24" s="41" t="s">
        <v>23</v>
      </c>
      <c r="I24" s="18"/>
      <c r="K24" s="104"/>
      <c r="L24" s="105"/>
      <c r="M24" s="19">
        <v>2</v>
      </c>
      <c r="N24" s="3">
        <v>168</v>
      </c>
      <c r="O24" s="4">
        <v>81</v>
      </c>
      <c r="P24" s="4">
        <v>1</v>
      </c>
      <c r="Q24" s="20">
        <f t="shared" si="1"/>
        <v>249</v>
      </c>
      <c r="R24" s="41" t="s">
        <v>23</v>
      </c>
      <c r="S24" s="18"/>
    </row>
    <row r="25" spans="1:19" ht="12.75" customHeight="1" thickBot="1">
      <c r="A25" s="106" t="s">
        <v>63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52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2776</v>
      </c>
      <c r="B27" s="111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147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438</v>
      </c>
      <c r="H27" s="42" t="s">
        <v>23</v>
      </c>
      <c r="I27" s="101"/>
      <c r="K27" s="110">
        <v>10835</v>
      </c>
      <c r="L27" s="111"/>
      <c r="M27" s="25" t="s">
        <v>13</v>
      </c>
      <c r="N27" s="26">
        <f>IF(OR(ISNUMBER(Q23),ISNUMBER(Q24),ISNUMBER(Q25),ISNUMBER(Q26)),SUM(N23:N26),"")</f>
        <v>318</v>
      </c>
      <c r="O27" s="27">
        <f>IF(OR(ISNUMBER(Q23),ISNUMBER(Q24),ISNUMBER(Q25),ISNUMBER(Q26)),SUM(O23:O26),"")</f>
        <v>179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497</v>
      </c>
      <c r="R27" s="42" t="s">
        <v>23</v>
      </c>
      <c r="S27" s="101"/>
    </row>
    <row r="28" spans="1:19" ht="12.75" customHeight="1">
      <c r="A28" s="102" t="s">
        <v>65</v>
      </c>
      <c r="B28" s="103"/>
      <c r="C28" s="16">
        <v>1</v>
      </c>
      <c r="D28" s="1">
        <v>151</v>
      </c>
      <c r="E28" s="2">
        <v>81</v>
      </c>
      <c r="F28" s="2">
        <v>1</v>
      </c>
      <c r="G28" s="17">
        <f>IF(AND(ISBLANK(D28),ISBLANK(E28),ISBLANK(N28),ISBLANK(O28)),"",D28+E28)</f>
        <v>232</v>
      </c>
      <c r="H28" s="40" t="s">
        <v>23</v>
      </c>
      <c r="I28" s="18"/>
      <c r="K28" s="102" t="s">
        <v>53</v>
      </c>
      <c r="L28" s="103"/>
      <c r="M28" s="16">
        <v>1</v>
      </c>
      <c r="N28" s="1">
        <v>147</v>
      </c>
      <c r="O28" s="2">
        <v>72</v>
      </c>
      <c r="P28" s="2">
        <v>2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143</v>
      </c>
      <c r="E29" s="4">
        <v>70</v>
      </c>
      <c r="F29" s="4">
        <v>3</v>
      </c>
      <c r="G29" s="20">
        <f t="shared" si="0"/>
        <v>213</v>
      </c>
      <c r="H29" s="41" t="s">
        <v>23</v>
      </c>
      <c r="I29" s="18"/>
      <c r="K29" s="104"/>
      <c r="L29" s="105"/>
      <c r="M29" s="19">
        <v>2</v>
      </c>
      <c r="N29" s="3">
        <v>157</v>
      </c>
      <c r="O29" s="4">
        <v>79</v>
      </c>
      <c r="P29" s="4">
        <v>2</v>
      </c>
      <c r="Q29" s="20">
        <f t="shared" si="1"/>
        <v>236</v>
      </c>
      <c r="R29" s="41" t="s">
        <v>23</v>
      </c>
      <c r="S29" s="18"/>
    </row>
    <row r="30" spans="1:19" ht="12.75" customHeight="1" thickBot="1">
      <c r="A30" s="106" t="s">
        <v>66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54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13569</v>
      </c>
      <c r="B32" s="111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445</v>
      </c>
      <c r="H32" s="42" t="s">
        <v>23</v>
      </c>
      <c r="I32" s="101"/>
      <c r="K32" s="110">
        <v>19367</v>
      </c>
      <c r="L32" s="111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455</v>
      </c>
      <c r="R32" s="42" t="s">
        <v>23</v>
      </c>
      <c r="S32" s="101"/>
    </row>
    <row r="33" spans="1:19" ht="12.75" customHeight="1">
      <c r="A33" s="102" t="s">
        <v>67</v>
      </c>
      <c r="B33" s="103"/>
      <c r="C33" s="16">
        <v>1</v>
      </c>
      <c r="D33" s="1">
        <v>154</v>
      </c>
      <c r="E33" s="2">
        <v>90</v>
      </c>
      <c r="F33" s="2">
        <v>0</v>
      </c>
      <c r="G33" s="17">
        <f>IF(AND(ISBLANK(D33),ISBLANK(E33),ISBLANK(N33),ISBLANK(O33)),"",D33+E33)</f>
        <v>244</v>
      </c>
      <c r="H33" s="40" t="s">
        <v>23</v>
      </c>
      <c r="I33" s="18"/>
      <c r="K33" s="102" t="s">
        <v>55</v>
      </c>
      <c r="L33" s="103"/>
      <c r="M33" s="16">
        <v>1</v>
      </c>
      <c r="N33" s="1">
        <v>160</v>
      </c>
      <c r="O33" s="2">
        <v>72</v>
      </c>
      <c r="P33" s="2">
        <v>2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140</v>
      </c>
      <c r="E34" s="4">
        <v>66</v>
      </c>
      <c r="F34" s="4">
        <v>1</v>
      </c>
      <c r="G34" s="20">
        <f t="shared" si="0"/>
        <v>206</v>
      </c>
      <c r="H34" s="41" t="s">
        <v>23</v>
      </c>
      <c r="I34" s="18"/>
      <c r="K34" s="104"/>
      <c r="L34" s="105"/>
      <c r="M34" s="19">
        <v>2</v>
      </c>
      <c r="N34" s="3">
        <v>158</v>
      </c>
      <c r="O34" s="4">
        <v>72</v>
      </c>
      <c r="P34" s="4">
        <v>4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106" t="s">
        <v>48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52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1989</v>
      </c>
      <c r="B37" s="111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156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450</v>
      </c>
      <c r="H37" s="43" t="s">
        <v>23</v>
      </c>
      <c r="I37" s="101"/>
      <c r="K37" s="110">
        <v>4799</v>
      </c>
      <c r="L37" s="111"/>
      <c r="M37" s="25" t="s">
        <v>13</v>
      </c>
      <c r="N37" s="26">
        <f>IF(OR(ISNUMBER(Q33),ISNUMBER(Q34),ISNUMBER(Q35),ISNUMBER(Q36)),SUM(N33:N36),"")</f>
        <v>318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462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1751</v>
      </c>
      <c r="E39" s="33">
        <f>IF(OR(ISNUMBER(G12),ISNUMBER(G17),ISNUMBER(G22),ISNUMBER(G27),ISNUMBER(G32),ISNUMBER(G37)),SUM(E12,E17,E22,E27,E32,E37),"")</f>
        <v>892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847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2613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64</v>
      </c>
      <c r="D41" s="113"/>
      <c r="E41" s="113"/>
      <c r="G41" s="94" t="s">
        <v>16</v>
      </c>
      <c r="H41" s="94"/>
      <c r="I41" s="39">
        <f>IF(ISNUMBER(I39),SUM(I11,I16,I21,I26,I31,I36,I39),"")</f>
        <v>9</v>
      </c>
      <c r="K41" s="36"/>
      <c r="L41" s="46" t="s">
        <v>24</v>
      </c>
      <c r="M41" s="113" t="s">
        <v>68</v>
      </c>
      <c r="N41" s="113"/>
      <c r="O41" s="113"/>
      <c r="Q41" s="94" t="s">
        <v>16</v>
      </c>
      <c r="R41" s="94"/>
      <c r="S41" s="39">
        <f>IF(ISNUMBER(S39),SUM(S11,S16,S21,S26,S31,S36,S39),"")</f>
        <v>7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23</v>
      </c>
      <c r="K46" s="98"/>
    </row>
    <row r="47" spans="2:19" ht="19.5" customHeight="1">
      <c r="B47" s="9" t="s">
        <v>31</v>
      </c>
      <c r="C47" s="97">
        <v>0.6909722222222222</v>
      </c>
      <c r="D47" s="97"/>
      <c r="I47" s="9" t="s">
        <v>32</v>
      </c>
      <c r="J47" s="93">
        <v>15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2006-08-02T21:01:19Z</cp:lastPrinted>
  <dcterms:created xsi:type="dcterms:W3CDTF">2003-07-01T14:03:06Z</dcterms:created>
  <dcterms:modified xsi:type="dcterms:W3CDTF">2013-09-14T14:34:26Z</dcterms:modified>
  <cp:category/>
  <cp:version/>
  <cp:contentType/>
  <cp:contentStatus/>
</cp:coreProperties>
</file>