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<sst xmlns="http://schemas.openxmlformats.org/spreadsheetml/2006/main" count="180" uniqueCount="77">
  <si>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</si>
  <si>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</si>
  <si>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</si>
  <si>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</si>
  <si>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</si>
  <si>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</si>
  <si>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</si>
  <si>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</si>
  <si>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</si>
  <si>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</si>
  <si>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</si>
  <si>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</si>
  <si>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</si>
  <si>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</si>
  <si>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</si>
  <si>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</si>
  <si>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</si>
  <si>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</si>
  <si>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</si>
  <si>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</si>
  <si>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</si>
  <si>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</si>
  <si>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</si>
  <si>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</si>
  <si>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</si>
  <si>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</si>
  <si>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</si>
  <si>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</si>
  <si>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</si>
  <si>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</si>
  <si>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</si>
  <si>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</si>
  <si>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</si>
  <si>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</si>
  <si>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</si>
  <si>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</si>
  <si>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</si>
  <si>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</si>
  <si>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</si>
  <si>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</si>
  <si>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</si>
  <si>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</si>
  <si>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</si>
  <si>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</si>
  <si>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Plzeň C</t>
  </si>
  <si>
    <t>v.r.</t>
  </si>
  <si>
    <t>Beránek Václav</t>
  </si>
  <si>
    <t>P 0126</t>
  </si>
  <si>
    <t>Jaroš</t>
  </si>
  <si>
    <t>Lukáš</t>
  </si>
  <si>
    <t>Václav</t>
  </si>
  <si>
    <t>Ivana</t>
  </si>
  <si>
    <t>Milan</t>
  </si>
  <si>
    <t>Říhánek</t>
  </si>
  <si>
    <t>Martínek Jaroslav</t>
  </si>
  <si>
    <t>žádné</t>
  </si>
  <si>
    <t>Martínek</t>
  </si>
  <si>
    <t>Jaroslav</t>
  </si>
  <si>
    <t>TJ Kdyně B</t>
  </si>
  <si>
    <t>Šlajer</t>
  </si>
  <si>
    <t>František</t>
  </si>
  <si>
    <t xml:space="preserve">Zíková </t>
  </si>
  <si>
    <t>Fidrant</t>
  </si>
  <si>
    <t>Josef</t>
  </si>
  <si>
    <t>Benzl</t>
  </si>
  <si>
    <t>Libor</t>
  </si>
  <si>
    <t>Šebestová</t>
  </si>
  <si>
    <t>Ladislava</t>
  </si>
  <si>
    <t>Löffelmannová</t>
  </si>
  <si>
    <t>Jaroslava</t>
  </si>
  <si>
    <t>Kubal</t>
  </si>
  <si>
    <t>Blahomil</t>
  </si>
  <si>
    <t>Krumlová</t>
  </si>
  <si>
    <t>Jana</t>
  </si>
  <si>
    <t>Löffelmannová Jar.</t>
  </si>
  <si>
    <t>7.11.2009 Beránek V. v.r.</t>
  </si>
  <si>
    <t>Beránek Václav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</si>
</sst>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43</v>
      </c>
      <c r="M1" s="107"/>
      <c r="N1" s="107"/>
      <c r="O1" s="108" t="s">
        <v>2</v>
      </c>
      <c r="P1" s="108"/>
      <c r="Q1" s="103">
        <v>40124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139</v>
      </c>
      <c r="E8" s="2">
        <v>44</v>
      </c>
      <c r="F8" s="2">
        <v>7</v>
      </c>
      <c r="G8" s="17">
        <f>IF(AND(ISBLANK(D8),ISBLANK(E8),ISBLANK(N8),ISBLANK(O8)),"",D8+E8)</f>
        <v>183</v>
      </c>
      <c r="H8" s="40" t="s">
        <v>23</v>
      </c>
      <c r="I8" s="18"/>
      <c r="K8" s="82" t="s">
        <v>62</v>
      </c>
      <c r="L8" s="83"/>
      <c r="M8" s="16">
        <v>1</v>
      </c>
      <c r="N8" s="1">
        <v>144</v>
      </c>
      <c r="O8" s="2">
        <v>62</v>
      </c>
      <c r="P8" s="2">
        <v>6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134</v>
      </c>
      <c r="E9" s="4">
        <v>51</v>
      </c>
      <c r="F9" s="4">
        <v>4</v>
      </c>
      <c r="G9" s="20">
        <f>IF(AND(ISBLANK(D9),ISBLANK(E9),ISBLANK(N9),ISBLANK(O9)),"",D9+E9)</f>
        <v>185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63</v>
      </c>
      <c r="P9" s="4">
        <v>2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13675</v>
      </c>
      <c r="B12" s="87"/>
      <c r="C12" s="25" t="s">
        <v>13</v>
      </c>
      <c r="D12" s="26">
        <f>IF(OR(ISNUMBER(G8),ISNUMBER(G9),ISNUMBER(G10),ISNUMBER(G11)),SUM(D8:D11),"")</f>
        <v>273</v>
      </c>
      <c r="E12" s="27">
        <f>IF(OR(ISNUMBER(G8),ISNUMBER(G9),ISNUMBER(G10),ISNUMBER(G11)),SUM(E8:E11),"")</f>
        <v>95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368</v>
      </c>
      <c r="H12" s="42" t="s">
        <v>23</v>
      </c>
      <c r="I12" s="81"/>
      <c r="K12" s="86">
        <v>17596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412</v>
      </c>
      <c r="R12" s="42" t="s">
        <v>23</v>
      </c>
      <c r="S12" s="81"/>
    </row>
    <row r="13" spans="1:19" ht="12.75" customHeight="1">
      <c r="A13" s="82" t="s">
        <v>59</v>
      </c>
      <c r="B13" s="83"/>
      <c r="C13" s="16">
        <v>1</v>
      </c>
      <c r="D13" s="1">
        <v>139</v>
      </c>
      <c r="E13" s="2">
        <v>70</v>
      </c>
      <c r="F13" s="2">
        <v>5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82" t="s">
        <v>64</v>
      </c>
      <c r="L13" s="83"/>
      <c r="M13" s="16">
        <v>1</v>
      </c>
      <c r="N13" s="1">
        <v>142</v>
      </c>
      <c r="O13" s="2">
        <v>68</v>
      </c>
      <c r="P13" s="2">
        <v>3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153</v>
      </c>
      <c r="E14" s="4">
        <v>62</v>
      </c>
      <c r="F14" s="4">
        <v>2</v>
      </c>
      <c r="G14" s="20">
        <f t="shared" si="0"/>
        <v>215</v>
      </c>
      <c r="H14" s="41" t="s">
        <v>23</v>
      </c>
      <c r="I14" s="18"/>
      <c r="K14" s="84"/>
      <c r="L14" s="85"/>
      <c r="M14" s="19">
        <v>2</v>
      </c>
      <c r="N14" s="3">
        <v>138</v>
      </c>
      <c r="O14" s="4">
        <v>62</v>
      </c>
      <c r="P14" s="4">
        <v>5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76" t="s">
        <v>60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1994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424</v>
      </c>
      <c r="H17" s="42" t="s">
        <v>23</v>
      </c>
      <c r="I17" s="81"/>
      <c r="K17" s="86">
        <v>6169</v>
      </c>
      <c r="L17" s="87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410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155</v>
      </c>
      <c r="E18" s="2">
        <v>99</v>
      </c>
      <c r="F18" s="2">
        <v>1</v>
      </c>
      <c r="G18" s="17">
        <f>IF(AND(ISBLANK(D18),ISBLANK(E18),ISBLANK(N18),ISBLANK(O18)),"",D18+E18)</f>
        <v>254</v>
      </c>
      <c r="H18" s="40" t="s">
        <v>23</v>
      </c>
      <c r="I18" s="18"/>
      <c r="K18" s="82" t="s">
        <v>66</v>
      </c>
      <c r="L18" s="83"/>
      <c r="M18" s="16">
        <v>1</v>
      </c>
      <c r="N18" s="1">
        <v>145</v>
      </c>
      <c r="O18" s="2">
        <v>54</v>
      </c>
      <c r="P18" s="2">
        <v>7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148</v>
      </c>
      <c r="E19" s="4">
        <v>71</v>
      </c>
      <c r="F19" s="4">
        <v>5</v>
      </c>
      <c r="G19" s="20">
        <f t="shared" si="0"/>
        <v>219</v>
      </c>
      <c r="H19" s="41" t="s">
        <v>23</v>
      </c>
      <c r="I19" s="18"/>
      <c r="K19" s="84"/>
      <c r="L19" s="85"/>
      <c r="M19" s="19">
        <v>2</v>
      </c>
      <c r="N19" s="3">
        <v>148</v>
      </c>
      <c r="O19" s="4">
        <v>62</v>
      </c>
      <c r="P19" s="4">
        <v>3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1988</v>
      </c>
      <c r="B22" s="87"/>
      <c r="C22" s="25" t="s">
        <v>13</v>
      </c>
      <c r="D22" s="26">
        <f>IF(OR(ISNUMBER(G18),ISNUMBER(G19),ISNUMBER(G20),ISNUMBER(G21)),SUM(D18:D21),"")</f>
        <v>303</v>
      </c>
      <c r="E22" s="27">
        <f>IF(OR(ISNUMBER(G18),ISNUMBER(G19),ISNUMBER(G20),ISNUMBER(G21)),SUM(E18:E21),"")</f>
        <v>170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473</v>
      </c>
      <c r="H22" s="42" t="s">
        <v>23</v>
      </c>
      <c r="I22" s="81"/>
      <c r="K22" s="86">
        <v>1753</v>
      </c>
      <c r="L22" s="87"/>
      <c r="M22" s="25" t="s">
        <v>13</v>
      </c>
      <c r="N22" s="26">
        <f>IF(OR(ISNUMBER(Q18),ISNUMBER(Q19),ISNUMBER(Q20),ISNUMBER(Q21)),SUM(N18:N21),"")</f>
        <v>293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409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128</v>
      </c>
      <c r="E23" s="2">
        <v>79</v>
      </c>
      <c r="F23" s="2">
        <v>1</v>
      </c>
      <c r="G23" s="17">
        <f>IF(AND(ISBLANK(D23),ISBLANK(E23),ISBLANK(N23),ISBLANK(O23)),"",D23+E23)</f>
        <v>207</v>
      </c>
      <c r="H23" s="40" t="s">
        <v>23</v>
      </c>
      <c r="I23" s="18"/>
      <c r="K23" s="82" t="s">
        <v>68</v>
      </c>
      <c r="L23" s="83"/>
      <c r="M23" s="16">
        <v>1</v>
      </c>
      <c r="N23" s="1">
        <v>132</v>
      </c>
      <c r="O23" s="2">
        <v>52</v>
      </c>
      <c r="P23" s="2">
        <v>4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129</v>
      </c>
      <c r="E24" s="4">
        <v>48</v>
      </c>
      <c r="F24" s="4">
        <v>3</v>
      </c>
      <c r="G24" s="20">
        <f t="shared" si="0"/>
        <v>177</v>
      </c>
      <c r="H24" s="41" t="s">
        <v>23</v>
      </c>
      <c r="I24" s="18"/>
      <c r="K24" s="84"/>
      <c r="L24" s="85"/>
      <c r="M24" s="19">
        <v>2</v>
      </c>
      <c r="N24" s="3">
        <v>127</v>
      </c>
      <c r="O24" s="4">
        <v>61</v>
      </c>
      <c r="P24" s="4">
        <v>1</v>
      </c>
      <c r="Q24" s="20">
        <f t="shared" si="1"/>
        <v>188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984</v>
      </c>
      <c r="B27" s="87"/>
      <c r="C27" s="25" t="s">
        <v>13</v>
      </c>
      <c r="D27" s="26">
        <f>IF(OR(ISNUMBER(G23),ISNUMBER(G24),ISNUMBER(G25),ISNUMBER(G26)),SUM(D23:D26),"")</f>
        <v>257</v>
      </c>
      <c r="E27" s="27">
        <f>IF(OR(ISNUMBER(G23),ISNUMBER(G24),ISNUMBER(G25),ISNUMBER(G26)),SUM(E23:E26),"")</f>
        <v>127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384</v>
      </c>
      <c r="H27" s="42" t="s">
        <v>23</v>
      </c>
      <c r="I27" s="81"/>
      <c r="K27" s="86">
        <v>12299</v>
      </c>
      <c r="L27" s="87"/>
      <c r="M27" s="25" t="s">
        <v>13</v>
      </c>
      <c r="N27" s="26">
        <f>IF(OR(ISNUMBER(Q23),ISNUMBER(Q24),ISNUMBER(Q25),ISNUMBER(Q26)),SUM(N23:N26),"")</f>
        <v>259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372</v>
      </c>
      <c r="R27" s="42" t="s">
        <v>23</v>
      </c>
      <c r="S27" s="81"/>
    </row>
    <row r="28" spans="1:19" ht="12.75" customHeight="1">
      <c r="A28" s="82" t="s">
        <v>61</v>
      </c>
      <c r="B28" s="83"/>
      <c r="C28" s="16">
        <v>1</v>
      </c>
      <c r="D28" s="1">
        <v>148</v>
      </c>
      <c r="E28" s="2">
        <v>72</v>
      </c>
      <c r="F28" s="2">
        <v>2</v>
      </c>
      <c r="G28" s="17">
        <f>IF(AND(ISBLANK(D28),ISBLANK(E28),ISBLANK(N28),ISBLANK(O28)),"",D28+E28)</f>
        <v>220</v>
      </c>
      <c r="H28" s="40" t="s">
        <v>23</v>
      </c>
      <c r="I28" s="18"/>
      <c r="K28" s="82" t="s">
        <v>70</v>
      </c>
      <c r="L28" s="83"/>
      <c r="M28" s="16">
        <v>1</v>
      </c>
      <c r="N28" s="1">
        <v>146</v>
      </c>
      <c r="O28" s="2">
        <v>63</v>
      </c>
      <c r="P28" s="2">
        <v>2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149</v>
      </c>
      <c r="E29" s="4">
        <v>72</v>
      </c>
      <c r="F29" s="4">
        <v>0</v>
      </c>
      <c r="G29" s="20">
        <f t="shared" si="0"/>
        <v>221</v>
      </c>
      <c r="H29" s="41" t="s">
        <v>23</v>
      </c>
      <c r="I29" s="18"/>
      <c r="K29" s="84"/>
      <c r="L29" s="85"/>
      <c r="M29" s="19">
        <v>2</v>
      </c>
      <c r="N29" s="3">
        <v>126</v>
      </c>
      <c r="O29" s="4">
        <v>61</v>
      </c>
      <c r="P29" s="4">
        <v>6</v>
      </c>
      <c r="Q29" s="20">
        <f t="shared" si="1"/>
        <v>187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2419</v>
      </c>
      <c r="B32" s="8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441</v>
      </c>
      <c r="H32" s="42" t="s">
        <v>23</v>
      </c>
      <c r="I32" s="81"/>
      <c r="K32" s="86">
        <v>5385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396</v>
      </c>
      <c r="R32" s="42" t="s">
        <v>23</v>
      </c>
      <c r="S32" s="81"/>
    </row>
    <row r="33" spans="1:19" ht="12.75" customHeight="1">
      <c r="A33" s="82" t="s">
        <v>48</v>
      </c>
      <c r="B33" s="83"/>
      <c r="C33" s="16">
        <v>1</v>
      </c>
      <c r="D33" s="1">
        <v>145</v>
      </c>
      <c r="E33" s="2">
        <v>63</v>
      </c>
      <c r="F33" s="2">
        <v>2</v>
      </c>
      <c r="G33" s="17">
        <f>IF(AND(ISBLANK(D33),ISBLANK(E33),ISBLANK(N33),ISBLANK(O33)),"",D33+E33)</f>
        <v>208</v>
      </c>
      <c r="H33" s="40" t="s">
        <v>23</v>
      </c>
      <c r="I33" s="18"/>
      <c r="K33" s="82" t="s">
        <v>72</v>
      </c>
      <c r="L33" s="83"/>
      <c r="M33" s="16">
        <v>1</v>
      </c>
      <c r="N33" s="1">
        <v>140</v>
      </c>
      <c r="O33" s="2">
        <v>81</v>
      </c>
      <c r="P33" s="2">
        <v>2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149</v>
      </c>
      <c r="E34" s="4">
        <v>79</v>
      </c>
      <c r="F34" s="4">
        <v>0</v>
      </c>
      <c r="G34" s="20">
        <f t="shared" si="0"/>
        <v>228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66</v>
      </c>
      <c r="P34" s="4">
        <v>5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1973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436</v>
      </c>
      <c r="H37" s="43" t="s">
        <v>23</v>
      </c>
      <c r="I37" s="81"/>
      <c r="K37" s="86">
        <v>1755</v>
      </c>
      <c r="L37" s="87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147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434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1716</v>
      </c>
      <c r="E39" s="33">
        <f>IF(OR(ISNUMBER(G12),ISNUMBER(G17),ISNUMBER(G22),ISNUMBER(G27),ISNUMBER(G32),ISNUMBER(G37)),SUM(E12,E17,E22,E27,E32,E37),"")</f>
        <v>810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2526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1678</v>
      </c>
      <c r="O39" s="33">
        <f>IF(OR(ISNUMBER(Q12),ISNUMBER(Q17),ISNUMBER(Q22),ISNUMBER(Q27),ISNUMBER(Q32),ISNUMBER(Q37)),SUM(O12,O17,O22,O27,O32,O37),"")</f>
        <v>755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2433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54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74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 t="s">
        <v>45</v>
      </c>
      <c r="D42" s="111"/>
      <c r="E42" s="111"/>
      <c r="G42" s="44"/>
      <c r="H42" s="44"/>
      <c r="I42" s="44"/>
      <c r="K42" s="36"/>
      <c r="L42" s="46" t="s">
        <v>25</v>
      </c>
      <c r="M42" s="111" t="s">
        <v>45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 t="s">
        <v>76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0.7743055555555555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40390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75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17:B17 A37:B37 A27:B27 A12:B12 K12:L12 K17:L17 K22:L22 K27:L27 K32:L32 K37:L37 A32:B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2009-11-07T17:58:11Z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