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<sst xmlns="http://schemas.openxmlformats.org/spreadsheetml/2006/main" count="173" uniqueCount="71">
  <si>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</si>
  <si>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</si>
  <si>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</si>
  <si>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</si>
  <si>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</si>
  <si>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</si>
  <si>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</si>
  <si>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</si>
  <si>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</si>
  <si>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</si>
  <si>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</si>
  <si>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</si>
  <si>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</si>
  <si>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</si>
  <si>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</si>
  <si>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</si>
  <si>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</si>
  <si>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</si>
  <si>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</si>
  <si>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</si>
  <si>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</si>
  <si>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</si>
  <si>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</si>
  <si>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</si>
  <si>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</si>
  <si>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</si>
  <si>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</si>
  <si>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</si>
  <si>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</si>
  <si>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</si>
  <si>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</si>
  <si>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</si>
  <si>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</si>
  <si>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</si>
  <si>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</si>
  <si>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</si>
  <si>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</si>
  <si>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</si>
  <si>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</si>
  <si>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</si>
  <si>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</si>
  <si>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</si>
  <si>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Škoda Plzeň VS C</t>
  </si>
  <si>
    <t>Škoda Plzeň</t>
  </si>
  <si>
    <t>Kotlín Josef</t>
  </si>
  <si>
    <t xml:space="preserve">Říhánek Václav </t>
  </si>
  <si>
    <t>Říhánek</t>
  </si>
  <si>
    <t>Václav</t>
  </si>
  <si>
    <t>Martínek</t>
  </si>
  <si>
    <t>Jaroslav</t>
  </si>
  <si>
    <t>Vaník</t>
  </si>
  <si>
    <t>Jan</t>
  </si>
  <si>
    <t>Vildman</t>
  </si>
  <si>
    <t>Jaroš</t>
  </si>
  <si>
    <t>Lukáš</t>
  </si>
  <si>
    <t>Kotlín</t>
  </si>
  <si>
    <t>Josef</t>
  </si>
  <si>
    <t>Škoda Plzeň VS B</t>
  </si>
  <si>
    <t>Kupka Martin</t>
  </si>
  <si>
    <t>28.2.2012 Říhánek Václav</t>
  </si>
  <si>
    <t>Šlajer</t>
  </si>
  <si>
    <t>Jiří</t>
  </si>
  <si>
    <t>Dix</t>
  </si>
  <si>
    <t>Tomáš</t>
  </si>
  <si>
    <t>Kupka</t>
  </si>
  <si>
    <t>Martin</t>
  </si>
  <si>
    <t>Hamrle</t>
  </si>
  <si>
    <t>Vladimír</t>
  </si>
  <si>
    <t>Beránek</t>
  </si>
  <si>
    <t>Mlnářík</t>
  </si>
  <si>
    <t>Zdeněk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</si>
</sst>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43</v>
      </c>
      <c r="M1" s="104"/>
      <c r="N1" s="104"/>
      <c r="O1" s="105" t="s">
        <v>2</v>
      </c>
      <c r="P1" s="105"/>
      <c r="Q1" s="107">
        <v>40967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42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57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46</v>
      </c>
      <c r="B8" s="83"/>
      <c r="C8" s="16">
        <v>1</v>
      </c>
      <c r="D8" s="1">
        <v>146</v>
      </c>
      <c r="E8" s="2">
        <v>53</v>
      </c>
      <c r="F8" s="2">
        <v>4</v>
      </c>
      <c r="G8" s="17">
        <f>IF(AND(ISBLANK(D8),ISBLANK(E8),ISBLANK(N8),ISBLANK(O8)),"",D8+E8)</f>
        <v>199</v>
      </c>
      <c r="H8" s="40" t="s">
        <v>23</v>
      </c>
      <c r="I8" s="18"/>
      <c r="K8" s="82" t="s">
        <v>60</v>
      </c>
      <c r="L8" s="83"/>
      <c r="M8" s="16">
        <v>1</v>
      </c>
      <c r="N8" s="1">
        <v>144</v>
      </c>
      <c r="O8" s="2">
        <v>68</v>
      </c>
      <c r="P8" s="2">
        <v>3</v>
      </c>
      <c r="Q8" s="17">
        <f>IF(AND(ISBLANK(D8),ISBLANK(E8),ISBLANK(N8),ISBLANK(O8)),"",N8+O8)</f>
        <v>212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150</v>
      </c>
      <c r="E9" s="4">
        <v>63</v>
      </c>
      <c r="F9" s="4">
        <v>2</v>
      </c>
      <c r="G9" s="20">
        <f>IF(AND(ISBLANK(D9),ISBLANK(E9),ISBLANK(N9),ISBLANK(O9)),"",D9+E9)</f>
        <v>213</v>
      </c>
      <c r="H9" s="41" t="s">
        <v>23</v>
      </c>
      <c r="I9" s="18"/>
      <c r="K9" s="84"/>
      <c r="L9" s="85"/>
      <c r="M9" s="19">
        <v>2</v>
      </c>
      <c r="N9" s="3">
        <v>150</v>
      </c>
      <c r="O9" s="4">
        <v>70</v>
      </c>
      <c r="P9" s="4">
        <v>1</v>
      </c>
      <c r="Q9" s="20">
        <f>IF(AND(ISBLANK(D9),ISBLANK(E9),ISBLANK(N9),ISBLANK(O9)),"",N9+O9)</f>
        <v>220</v>
      </c>
      <c r="R9" s="41" t="s">
        <v>23</v>
      </c>
      <c r="S9" s="18"/>
    </row>
    <row r="10" spans="1:19" ht="12.75" customHeight="1" thickBot="1">
      <c r="A10" s="76" t="s">
        <v>47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1988</v>
      </c>
      <c r="B12" s="87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116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412</v>
      </c>
      <c r="H12" s="42" t="s">
        <v>23</v>
      </c>
      <c r="I12" s="81"/>
      <c r="K12" s="86">
        <v>2776</v>
      </c>
      <c r="L12" s="87"/>
      <c r="M12" s="25" t="s">
        <v>13</v>
      </c>
      <c r="N12" s="26">
        <f>IF(OR(ISNUMBER(Q8),ISNUMBER(Q9),ISNUMBER(Q10),ISNUMBER(Q11)),SUM(N8:N11),"")</f>
        <v>294</v>
      </c>
      <c r="O12" s="27">
        <f>IF(OR(ISNUMBER(Q8),ISNUMBER(Q9),ISNUMBER(Q10),ISNUMBER(Q11)),SUM(O8:O11),"")</f>
        <v>138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432</v>
      </c>
      <c r="R12" s="42" t="s">
        <v>23</v>
      </c>
      <c r="S12" s="81"/>
    </row>
    <row r="13" spans="1:19" ht="12.75" customHeight="1">
      <c r="A13" s="82" t="s">
        <v>48</v>
      </c>
      <c r="B13" s="83"/>
      <c r="C13" s="16">
        <v>1</v>
      </c>
      <c r="D13" s="1">
        <v>155</v>
      </c>
      <c r="E13" s="2">
        <v>72</v>
      </c>
      <c r="F13" s="2">
        <v>1</v>
      </c>
      <c r="G13" s="17">
        <f aca="true" t="shared" si="0" ref="G13:G36">IF(AND(ISBLANK(D13),ISBLANK(E13),ISBLANK(N13),ISBLANK(O13)),"",D13+E13)</f>
        <v>227</v>
      </c>
      <c r="H13" s="40" t="s">
        <v>23</v>
      </c>
      <c r="I13" s="18"/>
      <c r="K13" s="82" t="s">
        <v>62</v>
      </c>
      <c r="L13" s="83"/>
      <c r="M13" s="16">
        <v>1</v>
      </c>
      <c r="N13" s="1">
        <v>149</v>
      </c>
      <c r="O13" s="2">
        <v>69</v>
      </c>
      <c r="P13" s="2">
        <v>4</v>
      </c>
      <c r="Q13" s="17">
        <f aca="true" t="shared" si="1" ref="Q13:Q36">IF(AND(ISBLANK(D13),ISBLANK(E13),ISBLANK(N13),ISBLANK(O13)),"",N13+O13)</f>
        <v>218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139</v>
      </c>
      <c r="E14" s="4">
        <v>43</v>
      </c>
      <c r="F14" s="4">
        <v>5</v>
      </c>
      <c r="G14" s="20">
        <f t="shared" si="0"/>
        <v>182</v>
      </c>
      <c r="H14" s="41" t="s">
        <v>23</v>
      </c>
      <c r="I14" s="18"/>
      <c r="K14" s="84"/>
      <c r="L14" s="85"/>
      <c r="M14" s="19">
        <v>2</v>
      </c>
      <c r="N14" s="3">
        <v>147</v>
      </c>
      <c r="O14" s="4">
        <v>70</v>
      </c>
      <c r="P14" s="4">
        <v>2</v>
      </c>
      <c r="Q14" s="20">
        <f t="shared" si="1"/>
        <v>217</v>
      </c>
      <c r="R14" s="41" t="s">
        <v>23</v>
      </c>
      <c r="S14" s="18"/>
    </row>
    <row r="15" spans="1:19" ht="12.75" customHeight="1" thickBot="1">
      <c r="A15" s="76" t="s">
        <v>49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9784</v>
      </c>
      <c r="B17" s="87"/>
      <c r="C17" s="25" t="s">
        <v>13</v>
      </c>
      <c r="D17" s="26">
        <f>IF(OR(ISNUMBER(G13),ISNUMBER(G14),ISNUMBER(G15),ISNUMBER(G16)),SUM(D13:D16),"")</f>
        <v>294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409</v>
      </c>
      <c r="H17" s="42" t="s">
        <v>23</v>
      </c>
      <c r="I17" s="81"/>
      <c r="K17" s="86">
        <v>13676</v>
      </c>
      <c r="L17" s="87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139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435</v>
      </c>
      <c r="R17" s="42" t="s">
        <v>23</v>
      </c>
      <c r="S17" s="81"/>
    </row>
    <row r="18" spans="1:19" ht="12.75" customHeight="1">
      <c r="A18" s="82" t="s">
        <v>52</v>
      </c>
      <c r="B18" s="83"/>
      <c r="C18" s="16">
        <v>1</v>
      </c>
      <c r="D18" s="1">
        <v>140</v>
      </c>
      <c r="E18" s="2">
        <v>61</v>
      </c>
      <c r="F18" s="2">
        <v>1</v>
      </c>
      <c r="G18" s="17">
        <f>IF(AND(ISBLANK(D18),ISBLANK(E18),ISBLANK(N18),ISBLANK(O18)),"",D18+E18)</f>
        <v>201</v>
      </c>
      <c r="H18" s="40" t="s">
        <v>23</v>
      </c>
      <c r="I18" s="18"/>
      <c r="K18" s="82" t="s">
        <v>64</v>
      </c>
      <c r="L18" s="83"/>
      <c r="M18" s="16">
        <v>1</v>
      </c>
      <c r="N18" s="1">
        <v>156</v>
      </c>
      <c r="O18" s="2">
        <v>63</v>
      </c>
      <c r="P18" s="2">
        <v>3</v>
      </c>
      <c r="Q18" s="17">
        <f>IF(AND(ISBLANK(D18),ISBLANK(E18),ISBLANK(N18),ISBLANK(O18)),"",N18+O18)</f>
        <v>219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138</v>
      </c>
      <c r="E19" s="4">
        <v>62</v>
      </c>
      <c r="F19" s="4">
        <v>3</v>
      </c>
      <c r="G19" s="20">
        <f t="shared" si="0"/>
        <v>200</v>
      </c>
      <c r="H19" s="41" t="s">
        <v>23</v>
      </c>
      <c r="I19" s="18"/>
      <c r="K19" s="84"/>
      <c r="L19" s="85"/>
      <c r="M19" s="19">
        <v>2</v>
      </c>
      <c r="N19" s="3">
        <v>138</v>
      </c>
      <c r="O19" s="4">
        <v>61</v>
      </c>
      <c r="P19" s="4">
        <v>2</v>
      </c>
      <c r="Q19" s="20">
        <f t="shared" si="1"/>
        <v>199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11319</v>
      </c>
      <c r="B22" s="87"/>
      <c r="C22" s="25" t="s">
        <v>13</v>
      </c>
      <c r="D22" s="26">
        <f>IF(OR(ISNUMBER(G18),ISNUMBER(G19),ISNUMBER(G20),ISNUMBER(G21)),SUM(D18:D21),"")</f>
        <v>278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401</v>
      </c>
      <c r="H22" s="42" t="s">
        <v>23</v>
      </c>
      <c r="I22" s="81"/>
      <c r="K22" s="86">
        <v>13569</v>
      </c>
      <c r="L22" s="87"/>
      <c r="M22" s="25" t="s">
        <v>13</v>
      </c>
      <c r="N22" s="26">
        <f>IF(OR(ISNUMBER(Q18),ISNUMBER(Q19),ISNUMBER(Q20),ISNUMBER(Q21)),SUM(N18:N21),"")</f>
        <v>294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418</v>
      </c>
      <c r="R22" s="42" t="s">
        <v>23</v>
      </c>
      <c r="S22" s="81"/>
    </row>
    <row r="23" spans="1:19" ht="12.75" customHeight="1">
      <c r="A23" s="82" t="s">
        <v>50</v>
      </c>
      <c r="B23" s="83"/>
      <c r="C23" s="16">
        <v>1</v>
      </c>
      <c r="D23" s="1">
        <v>153</v>
      </c>
      <c r="E23" s="2">
        <v>63</v>
      </c>
      <c r="F23" s="2">
        <v>2</v>
      </c>
      <c r="G23" s="17">
        <f>IF(AND(ISBLANK(D23),ISBLANK(E23),ISBLANK(N23),ISBLANK(O23)),"",D23+E23)</f>
        <v>216</v>
      </c>
      <c r="H23" s="40" t="s">
        <v>23</v>
      </c>
      <c r="I23" s="18"/>
      <c r="K23" s="82" t="s">
        <v>66</v>
      </c>
      <c r="L23" s="83"/>
      <c r="M23" s="16">
        <v>1</v>
      </c>
      <c r="N23" s="1">
        <v>148</v>
      </c>
      <c r="O23" s="2">
        <v>71</v>
      </c>
      <c r="P23" s="2">
        <v>2</v>
      </c>
      <c r="Q23" s="17">
        <f>IF(AND(ISBLANK(D23),ISBLANK(E23),ISBLANK(N23),ISBLANK(O23)),"",N23+O23)</f>
        <v>219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151</v>
      </c>
      <c r="E24" s="4">
        <v>53</v>
      </c>
      <c r="F24" s="4">
        <v>3</v>
      </c>
      <c r="G24" s="20">
        <f t="shared" si="0"/>
        <v>204</v>
      </c>
      <c r="H24" s="41" t="s">
        <v>23</v>
      </c>
      <c r="I24" s="18"/>
      <c r="K24" s="84"/>
      <c r="L24" s="85"/>
      <c r="M24" s="19">
        <v>2</v>
      </c>
      <c r="N24" s="3">
        <v>154</v>
      </c>
      <c r="O24" s="4">
        <v>70</v>
      </c>
      <c r="P24" s="4">
        <v>1</v>
      </c>
      <c r="Q24" s="20">
        <f t="shared" si="1"/>
        <v>224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1995</v>
      </c>
      <c r="B27" s="87"/>
      <c r="C27" s="25" t="s">
        <v>13</v>
      </c>
      <c r="D27" s="26">
        <f>IF(OR(ISNUMBER(G23),ISNUMBER(G24),ISNUMBER(G25),ISNUMBER(G26)),SUM(D23:D26),"")</f>
        <v>304</v>
      </c>
      <c r="E27" s="27">
        <f>IF(OR(ISNUMBER(G23),ISNUMBER(G24),ISNUMBER(G25),ISNUMBER(G26)),SUM(E23:E26),"")</f>
        <v>116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420</v>
      </c>
      <c r="H27" s="42" t="s">
        <v>23</v>
      </c>
      <c r="I27" s="81"/>
      <c r="K27" s="86">
        <v>1972</v>
      </c>
      <c r="L27" s="87"/>
      <c r="M27" s="25" t="s">
        <v>13</v>
      </c>
      <c r="N27" s="26">
        <f>IF(OR(ISNUMBER(Q23),ISNUMBER(Q24),ISNUMBER(Q25),ISNUMBER(Q26)),SUM(N23:N26),"")</f>
        <v>302</v>
      </c>
      <c r="O27" s="27">
        <f>IF(OR(ISNUMBER(Q23),ISNUMBER(Q24),ISNUMBER(Q25),ISNUMBER(Q26)),SUM(O23:O26),"")</f>
        <v>141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443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151</v>
      </c>
      <c r="E28" s="2">
        <v>62</v>
      </c>
      <c r="F28" s="2">
        <v>3</v>
      </c>
      <c r="G28" s="17">
        <f>IF(AND(ISBLANK(D28),ISBLANK(E28),ISBLANK(N28),ISBLANK(O28)),"",D28+E28)</f>
        <v>213</v>
      </c>
      <c r="H28" s="40" t="s">
        <v>23</v>
      </c>
      <c r="I28" s="18"/>
      <c r="K28" s="82" t="s">
        <v>68</v>
      </c>
      <c r="L28" s="83"/>
      <c r="M28" s="16">
        <v>1</v>
      </c>
      <c r="N28" s="1">
        <v>150</v>
      </c>
      <c r="O28" s="2">
        <v>62</v>
      </c>
      <c r="P28" s="2">
        <v>4</v>
      </c>
      <c r="Q28" s="17">
        <f>IF(AND(ISBLANK(D28),ISBLANK(E28),ISBLANK(N28),ISBLANK(O28)),"",N28+O28)</f>
        <v>212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143</v>
      </c>
      <c r="E29" s="4">
        <v>63</v>
      </c>
      <c r="F29" s="4">
        <v>3</v>
      </c>
      <c r="G29" s="20">
        <f t="shared" si="0"/>
        <v>206</v>
      </c>
      <c r="H29" s="41" t="s">
        <v>23</v>
      </c>
      <c r="I29" s="18"/>
      <c r="K29" s="84"/>
      <c r="L29" s="85"/>
      <c r="M29" s="19">
        <v>2</v>
      </c>
      <c r="N29" s="3">
        <v>151</v>
      </c>
      <c r="O29" s="4">
        <v>69</v>
      </c>
      <c r="P29" s="4">
        <v>1</v>
      </c>
      <c r="Q29" s="20">
        <f t="shared" si="1"/>
        <v>220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47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13675</v>
      </c>
      <c r="B32" s="87"/>
      <c r="C32" s="25" t="s">
        <v>13</v>
      </c>
      <c r="D32" s="26">
        <f>IF(OR(ISNUMBER(G28),ISNUMBER(G29),ISNUMBER(G30),ISNUMBER(G31)),SUM(D28:D31),"")</f>
        <v>294</v>
      </c>
      <c r="E32" s="27">
        <f>IF(OR(ISNUMBER(G28),ISNUMBER(G29),ISNUMBER(G30),ISNUMBER(G31)),SUM(E28:E31),"")</f>
        <v>125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419</v>
      </c>
      <c r="H32" s="42" t="s">
        <v>23</v>
      </c>
      <c r="I32" s="81"/>
      <c r="K32" s="86">
        <v>1971</v>
      </c>
      <c r="L32" s="87"/>
      <c r="M32" s="25" t="s">
        <v>13</v>
      </c>
      <c r="N32" s="26">
        <f>IF(OR(ISNUMBER(Q28),ISNUMBER(Q29),ISNUMBER(Q30),ISNUMBER(Q31)),SUM(N28:N31),"")</f>
        <v>301</v>
      </c>
      <c r="O32" s="27">
        <f>IF(OR(ISNUMBER(Q28),ISNUMBER(Q29),ISNUMBER(Q30),ISNUMBER(Q31)),SUM(O28:O31),"")</f>
        <v>131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432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135</v>
      </c>
      <c r="E33" s="2">
        <v>54</v>
      </c>
      <c r="F33" s="2">
        <v>6</v>
      </c>
      <c r="G33" s="17">
        <f>IF(AND(ISBLANK(D33),ISBLANK(E33),ISBLANK(N33),ISBLANK(O33)),"",D33+E33)</f>
        <v>189</v>
      </c>
      <c r="H33" s="40" t="s">
        <v>23</v>
      </c>
      <c r="I33" s="18"/>
      <c r="K33" s="82" t="s">
        <v>69</v>
      </c>
      <c r="L33" s="83"/>
      <c r="M33" s="16">
        <v>1</v>
      </c>
      <c r="N33" s="1">
        <v>145</v>
      </c>
      <c r="O33" s="2">
        <v>72</v>
      </c>
      <c r="P33" s="2">
        <v>4</v>
      </c>
      <c r="Q33" s="17">
        <f>IF(AND(ISBLANK(D33),ISBLANK(E33),ISBLANK(N33),ISBLANK(O33)),"",N33+O33)</f>
        <v>217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155</v>
      </c>
      <c r="E34" s="4">
        <v>78</v>
      </c>
      <c r="F34" s="4">
        <v>1</v>
      </c>
      <c r="G34" s="20">
        <f t="shared" si="0"/>
        <v>233</v>
      </c>
      <c r="H34" s="41" t="s">
        <v>23</v>
      </c>
      <c r="I34" s="18"/>
      <c r="K34" s="84"/>
      <c r="L34" s="85"/>
      <c r="M34" s="19">
        <v>2</v>
      </c>
      <c r="N34" s="3">
        <v>139</v>
      </c>
      <c r="O34" s="4">
        <v>53</v>
      </c>
      <c r="P34" s="4">
        <v>7</v>
      </c>
      <c r="Q34" s="20">
        <f t="shared" si="1"/>
        <v>192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1975</v>
      </c>
      <c r="B37" s="87"/>
      <c r="C37" s="25" t="s">
        <v>13</v>
      </c>
      <c r="D37" s="26">
        <f>IF(OR(ISNUMBER(G33),ISNUMBER(G34),ISNUMBER(G35),ISNUMBER(G36)),SUM(D33:D36),"")</f>
        <v>290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422</v>
      </c>
      <c r="H37" s="43" t="s">
        <v>23</v>
      </c>
      <c r="I37" s="81"/>
      <c r="K37" s="86">
        <v>2771</v>
      </c>
      <c r="L37" s="87"/>
      <c r="M37" s="25" t="s">
        <v>13</v>
      </c>
      <c r="N37" s="26">
        <f>IF(OR(ISNUMBER(Q33),ISNUMBER(Q34),ISNUMBER(Q35),ISNUMBER(Q36)),SUM(N33:N36),"")</f>
        <v>284</v>
      </c>
      <c r="O37" s="27">
        <f>IF(OR(ISNUMBER(Q33),ISNUMBER(Q34),ISNUMBER(Q35),ISNUMBER(Q36)),SUM(O33:O36),"")</f>
        <v>125</v>
      </c>
      <c r="P37" s="27">
        <f>IF(OR(ISNUMBER(Q33),ISNUMBER(Q34),ISNUMBER(Q35),ISNUMBER(Q36)),SUM(P33:P36),"")</f>
        <v>11</v>
      </c>
      <c r="Q37" s="28">
        <f>IF(OR(ISNUMBER(Q33),ISNUMBER(Q34),ISNUMBER(Q35),ISNUMBER(Q36)),SUM(Q33:Q36),"")</f>
        <v>409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1756</v>
      </c>
      <c r="E39" s="33">
        <f>IF(OR(ISNUMBER(G12),ISNUMBER(G17),ISNUMBER(G22),ISNUMBER(G27),ISNUMBER(G32),ISNUMBER(G37)),SUM(E12,E17,E22,E27,E32,E37),"")</f>
        <v>727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2483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1771</v>
      </c>
      <c r="O39" s="33">
        <f>IF(OR(ISNUMBER(Q12),ISNUMBER(Q17),ISNUMBER(Q22),ISNUMBER(Q27),ISNUMBER(Q32),ISNUMBER(Q37)),SUM(O12,O17,O22,O27,O32,O37),"")</f>
        <v>798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2569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2</v>
      </c>
      <c r="K41" s="36"/>
      <c r="L41" s="46" t="s">
        <v>24</v>
      </c>
      <c r="M41" s="110" t="s">
        <v>58</v>
      </c>
      <c r="N41" s="110"/>
      <c r="O41" s="110"/>
      <c r="Q41" s="111" t="s">
        <v>16</v>
      </c>
      <c r="R41" s="111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>
        <v>52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0.7083333333333334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0.8958333333333334</v>
      </c>
      <c r="D47" s="120"/>
      <c r="I47" s="9" t="s">
        <v>32</v>
      </c>
      <c r="J47" s="127"/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2012-02-28T10:03:25Z</cp:lastPrinted>
  <dcterms:created xsi:type="dcterms:W3CDTF">2003-07-01T14:03:06Z</dcterms:created>
  <dcterms:modified xsi:type="dcterms:W3CDTF">2011-01-09T13:43:57Z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