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<sst xmlns="http://schemas.openxmlformats.org/spreadsheetml/2006/main" count="176" uniqueCount="75">
  <si>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</si>
  <si>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</si>
  <si>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</si>
  <si>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</si>
  <si>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</si>
  <si>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</si>
  <si>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</si>
  <si>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</si>
  <si>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</si>
  <si>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</si>
  <si>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</si>
  <si>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</si>
  <si>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</si>
  <si>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</si>
  <si>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</si>
  <si>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</si>
  <si>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</si>
  <si>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</si>
  <si>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</si>
  <si>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</si>
  <si>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</si>
  <si>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</si>
  <si>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</si>
  <si>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</si>
  <si>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</si>
  <si>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</si>
  <si>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</si>
  <si>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</si>
  <si>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</si>
  <si>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</si>
  <si>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</si>
  <si>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</si>
  <si>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</si>
  <si>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</si>
  <si>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</si>
  <si>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</si>
  <si>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</si>
  <si>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</si>
  <si>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</si>
  <si>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</si>
  <si>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</si>
  <si>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</si>
  <si>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</si>
  <si>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Jaromír</t>
  </si>
  <si>
    <t>Lukáš</t>
  </si>
  <si>
    <t>Ivana</t>
  </si>
  <si>
    <t>Vladimír</t>
  </si>
  <si>
    <t>Tibor</t>
  </si>
  <si>
    <t>Jiří</t>
  </si>
  <si>
    <t>Václav</t>
  </si>
  <si>
    <t>Martin</t>
  </si>
  <si>
    <t>Pavel</t>
  </si>
  <si>
    <t>Petr</t>
  </si>
  <si>
    <t>Andrea</t>
  </si>
  <si>
    <t>Dix</t>
  </si>
  <si>
    <t>Byrtus</t>
  </si>
  <si>
    <t>Jaroš</t>
  </si>
  <si>
    <t>Gottwaldová</t>
  </si>
  <si>
    <t>Hamrle</t>
  </si>
  <si>
    <t>Palacký</t>
  </si>
  <si>
    <t>Šlajer</t>
  </si>
  <si>
    <t>Toupal</t>
  </si>
  <si>
    <t>Kupka</t>
  </si>
  <si>
    <t>Pivoňka</t>
  </si>
  <si>
    <t>Sachunský</t>
  </si>
  <si>
    <t>Palacká</t>
  </si>
  <si>
    <t>SK Škoda VS Plzeň -  B</t>
  </si>
  <si>
    <t>TJ Havlovice  -  B</t>
  </si>
  <si>
    <t>SK Škoda VS Plzeň</t>
  </si>
  <si>
    <t>Kupka Martin</t>
  </si>
  <si>
    <t>Gottwaldová Ivana</t>
  </si>
  <si>
    <t>Šlajer Jiří</t>
  </si>
  <si>
    <t>I/0174</t>
  </si>
  <si>
    <t>žádné</t>
  </si>
  <si>
    <t>nic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</si>
</sst>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76" xfId="0" applyNumberFormat="1" applyFont="1" applyBorder="1" applyAlignment="1" applyProtection="1">
      <alignment horizontal="left" indent="1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13" sqref="A13:B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68</v>
      </c>
      <c r="M1" s="107"/>
      <c r="N1" s="107"/>
      <c r="O1" s="108" t="s">
        <v>2</v>
      </c>
      <c r="P1" s="108"/>
      <c r="Q1" s="103">
        <v>41587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66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54</v>
      </c>
      <c r="B8" s="83"/>
      <c r="C8" s="16">
        <v>1</v>
      </c>
      <c r="D8" s="1">
        <v>149</v>
      </c>
      <c r="E8" s="2">
        <v>34</v>
      </c>
      <c r="F8" s="2">
        <v>9</v>
      </c>
      <c r="G8" s="17">
        <f>IF(AND(ISBLANK(D8),ISBLANK(E8),ISBLANK(N8),ISBLANK(O8)),"",D8+E8)</f>
        <v>183</v>
      </c>
      <c r="H8" s="40" t="s">
        <v>23</v>
      </c>
      <c r="I8" s="18"/>
      <c r="K8" s="82" t="s">
        <v>55</v>
      </c>
      <c r="L8" s="83"/>
      <c r="M8" s="16">
        <v>1</v>
      </c>
      <c r="N8" s="1">
        <v>140</v>
      </c>
      <c r="O8" s="2">
        <v>71</v>
      </c>
      <c r="P8" s="2">
        <v>3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80</v>
      </c>
      <c r="F9" s="4">
        <v>2</v>
      </c>
      <c r="G9" s="20">
        <f>IF(AND(ISBLANK(D9),ISBLANK(E9),ISBLANK(N9),ISBLANK(O9)),"",D9+E9)</f>
        <v>222</v>
      </c>
      <c r="H9" s="41" t="s">
        <v>23</v>
      </c>
      <c r="I9" s="18"/>
      <c r="K9" s="84"/>
      <c r="L9" s="85"/>
      <c r="M9" s="19">
        <v>2</v>
      </c>
      <c r="N9" s="3">
        <v>132</v>
      </c>
      <c r="O9" s="4">
        <v>54</v>
      </c>
      <c r="P9" s="4">
        <v>5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114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405</v>
      </c>
      <c r="H12" s="42" t="s">
        <v>23</v>
      </c>
      <c r="I12" s="81"/>
      <c r="K12" s="86">
        <v>19895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397</v>
      </c>
      <c r="R12" s="42" t="s">
        <v>23</v>
      </c>
      <c r="S12" s="81"/>
    </row>
    <row r="13" spans="1:19" ht="12.75" customHeight="1">
      <c r="A13" s="82" t="s">
        <v>56</v>
      </c>
      <c r="B13" s="83"/>
      <c r="C13" s="16">
        <v>1</v>
      </c>
      <c r="D13" s="1">
        <v>122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175</v>
      </c>
      <c r="H13" s="40" t="s">
        <v>23</v>
      </c>
      <c r="I13" s="18"/>
      <c r="K13" s="82" t="s">
        <v>57</v>
      </c>
      <c r="L13" s="83"/>
      <c r="M13" s="16">
        <v>1</v>
      </c>
      <c r="N13" s="1">
        <v>146</v>
      </c>
      <c r="O13" s="2">
        <v>54</v>
      </c>
      <c r="P13" s="2">
        <v>4</v>
      </c>
      <c r="Q13" s="17">
        <f aca="true" t="shared" si="1" ref="Q13:Q36">IF(AND(ISBLANK(D13),ISBLANK(E13),ISBLANK(N13),ISBLANK(O13)),"",N13+O13)</f>
        <v>200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133</v>
      </c>
      <c r="E14" s="4">
        <v>62</v>
      </c>
      <c r="F14" s="4">
        <v>2</v>
      </c>
      <c r="G14" s="20">
        <f t="shared" si="0"/>
        <v>195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63</v>
      </c>
      <c r="P14" s="4">
        <v>5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13675</v>
      </c>
      <c r="B17" s="87"/>
      <c r="C17" s="25" t="s">
        <v>13</v>
      </c>
      <c r="D17" s="26">
        <f>IF(OR(ISNUMBER(G13),ISNUMBER(G14),ISNUMBER(G15),ISNUMBER(G16)),SUM(D13:D16),"")</f>
        <v>255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370</v>
      </c>
      <c r="H17" s="42" t="s">
        <v>23</v>
      </c>
      <c r="I17" s="81"/>
      <c r="K17" s="86">
        <v>17947</v>
      </c>
      <c r="L17" s="8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391</v>
      </c>
      <c r="R17" s="42" t="s">
        <v>23</v>
      </c>
      <c r="S17" s="81"/>
    </row>
    <row r="18" spans="1:19" ht="12.75" customHeight="1">
      <c r="A18" s="82" t="s">
        <v>58</v>
      </c>
      <c r="B18" s="83"/>
      <c r="C18" s="16">
        <v>1</v>
      </c>
      <c r="D18" s="1">
        <v>144</v>
      </c>
      <c r="E18" s="2">
        <v>76</v>
      </c>
      <c r="F18" s="2">
        <v>4</v>
      </c>
      <c r="G18" s="17">
        <f>IF(AND(ISBLANK(D18),ISBLANK(E18),ISBLANK(N18),ISBLANK(O18)),"",D18+E18)</f>
        <v>220</v>
      </c>
      <c r="H18" s="40" t="s">
        <v>23</v>
      </c>
      <c r="I18" s="18"/>
      <c r="K18" s="82" t="s">
        <v>59</v>
      </c>
      <c r="L18" s="83"/>
      <c r="M18" s="16">
        <v>1</v>
      </c>
      <c r="N18" s="1">
        <v>146</v>
      </c>
      <c r="O18" s="2">
        <v>45</v>
      </c>
      <c r="P18" s="2">
        <v>6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136</v>
      </c>
      <c r="E19" s="4">
        <v>52</v>
      </c>
      <c r="F19" s="4">
        <v>9</v>
      </c>
      <c r="G19" s="20">
        <f t="shared" si="0"/>
        <v>188</v>
      </c>
      <c r="H19" s="41" t="s">
        <v>23</v>
      </c>
      <c r="I19" s="18"/>
      <c r="K19" s="84"/>
      <c r="L19" s="85"/>
      <c r="M19" s="19">
        <v>2</v>
      </c>
      <c r="N19" s="3">
        <v>163</v>
      </c>
      <c r="O19" s="4">
        <v>60</v>
      </c>
      <c r="P19" s="4">
        <v>2</v>
      </c>
      <c r="Q19" s="20">
        <f t="shared" si="1"/>
        <v>223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128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408</v>
      </c>
      <c r="H22" s="42" t="s">
        <v>23</v>
      </c>
      <c r="I22" s="81"/>
      <c r="K22" s="86">
        <v>5119</v>
      </c>
      <c r="L22" s="87"/>
      <c r="M22" s="25" t="s">
        <v>13</v>
      </c>
      <c r="N22" s="26">
        <f>IF(OR(ISNUMBER(Q18),ISNUMBER(Q19),ISNUMBER(Q20),ISNUMBER(Q21)),SUM(N18:N21),"")</f>
        <v>309</v>
      </c>
      <c r="O22" s="27">
        <f>IF(OR(ISNUMBER(Q18),ISNUMBER(Q19),ISNUMBER(Q20),ISNUMBER(Q21)),SUM(O18:O21),"")</f>
        <v>105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414</v>
      </c>
      <c r="R22" s="42" t="s">
        <v>23</v>
      </c>
      <c r="S22" s="81"/>
    </row>
    <row r="23" spans="1:19" ht="12.75" customHeight="1">
      <c r="A23" s="82" t="s">
        <v>60</v>
      </c>
      <c r="B23" s="83"/>
      <c r="C23" s="16">
        <v>1</v>
      </c>
      <c r="D23" s="1">
        <v>155</v>
      </c>
      <c r="E23" s="2">
        <v>66</v>
      </c>
      <c r="F23" s="2">
        <v>0</v>
      </c>
      <c r="G23" s="17">
        <f>IF(AND(ISBLANK(D23),ISBLANK(E23),ISBLANK(N23),ISBLANK(O23)),"",D23+E23)</f>
        <v>221</v>
      </c>
      <c r="H23" s="40" t="s">
        <v>23</v>
      </c>
      <c r="I23" s="18"/>
      <c r="K23" s="82" t="s">
        <v>61</v>
      </c>
      <c r="L23" s="83"/>
      <c r="M23" s="16">
        <v>1</v>
      </c>
      <c r="N23" s="1">
        <v>149</v>
      </c>
      <c r="O23" s="2">
        <v>54</v>
      </c>
      <c r="P23" s="2">
        <v>7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157</v>
      </c>
      <c r="E24" s="4">
        <v>90</v>
      </c>
      <c r="F24" s="4">
        <v>2</v>
      </c>
      <c r="G24" s="20">
        <f t="shared" si="0"/>
        <v>247</v>
      </c>
      <c r="H24" s="41" t="s">
        <v>23</v>
      </c>
      <c r="I24" s="18"/>
      <c r="K24" s="84"/>
      <c r="L24" s="85"/>
      <c r="M24" s="19">
        <v>2</v>
      </c>
      <c r="N24" s="3">
        <v>125</v>
      </c>
      <c r="O24" s="4">
        <v>51</v>
      </c>
      <c r="P24" s="4">
        <v>2</v>
      </c>
      <c r="Q24" s="20">
        <f t="shared" si="1"/>
        <v>176</v>
      </c>
      <c r="R24" s="41" t="s">
        <v>23</v>
      </c>
      <c r="S24" s="18"/>
    </row>
    <row r="25" spans="1:19" ht="12.75" customHeight="1" thickBot="1">
      <c r="A25" s="76" t="s">
        <v>48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2776</v>
      </c>
      <c r="B27" s="87"/>
      <c r="C27" s="25" t="s">
        <v>13</v>
      </c>
      <c r="D27" s="26">
        <f>IF(OR(ISNUMBER(G23),ISNUMBER(G24),ISNUMBER(G25),ISNUMBER(G26)),SUM(D23:D26),"")</f>
        <v>312</v>
      </c>
      <c r="E27" s="27">
        <f>IF(OR(ISNUMBER(G23),ISNUMBER(G24),ISNUMBER(G25),ISNUMBER(G26)),SUM(E23:E26),"")</f>
        <v>156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468</v>
      </c>
      <c r="H27" s="42" t="s">
        <v>23</v>
      </c>
      <c r="I27" s="81"/>
      <c r="K27" s="86">
        <v>5819</v>
      </c>
      <c r="L27" s="87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105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379</v>
      </c>
      <c r="R27" s="42" t="s">
        <v>23</v>
      </c>
      <c r="S27" s="81"/>
    </row>
    <row r="28" spans="1:19" ht="12.75" customHeight="1">
      <c r="A28" s="82" t="s">
        <v>62</v>
      </c>
      <c r="B28" s="83"/>
      <c r="C28" s="16">
        <v>1</v>
      </c>
      <c r="D28" s="1">
        <v>153</v>
      </c>
      <c r="E28" s="2">
        <v>62</v>
      </c>
      <c r="F28" s="2">
        <v>3</v>
      </c>
      <c r="G28" s="17">
        <f>IF(AND(ISBLANK(D28),ISBLANK(E28),ISBLANK(N28),ISBLANK(O28)),"",D28+E28)</f>
        <v>215</v>
      </c>
      <c r="H28" s="40" t="s">
        <v>23</v>
      </c>
      <c r="I28" s="18"/>
      <c r="K28" s="82" t="s">
        <v>63</v>
      </c>
      <c r="L28" s="83"/>
      <c r="M28" s="16">
        <v>1</v>
      </c>
      <c r="N28" s="1">
        <v>150</v>
      </c>
      <c r="O28" s="2">
        <v>62</v>
      </c>
      <c r="P28" s="2">
        <v>0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52</v>
      </c>
      <c r="F29" s="4">
        <v>7</v>
      </c>
      <c r="G29" s="20">
        <f t="shared" si="0"/>
        <v>196</v>
      </c>
      <c r="H29" s="41" t="s">
        <v>23</v>
      </c>
      <c r="I29" s="18"/>
      <c r="K29" s="84"/>
      <c r="L29" s="85"/>
      <c r="M29" s="19">
        <v>2</v>
      </c>
      <c r="N29" s="3">
        <v>148</v>
      </c>
      <c r="O29" s="4">
        <v>79</v>
      </c>
      <c r="P29" s="4">
        <v>2</v>
      </c>
      <c r="Q29" s="20">
        <f t="shared" si="1"/>
        <v>227</v>
      </c>
      <c r="R29" s="41" t="s">
        <v>23</v>
      </c>
      <c r="S29" s="18"/>
    </row>
    <row r="30" spans="1:19" ht="12.75" customHeight="1" thickBot="1">
      <c r="A30" s="76" t="s">
        <v>50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13569</v>
      </c>
      <c r="B32" s="87"/>
      <c r="C32" s="25" t="s">
        <v>13</v>
      </c>
      <c r="D32" s="26">
        <f>IF(OR(ISNUMBER(G28),ISNUMBER(G29),ISNUMBER(G30),ISNUMBER(G31)),SUM(D28:D31),"")</f>
        <v>297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411</v>
      </c>
      <c r="H32" s="42" t="s">
        <v>23</v>
      </c>
      <c r="I32" s="81"/>
      <c r="K32" s="86">
        <v>13926</v>
      </c>
      <c r="L32" s="87"/>
      <c r="M32" s="25" t="s">
        <v>13</v>
      </c>
      <c r="N32" s="26">
        <f>IF(OR(ISNUMBER(Q28),ISNUMBER(Q29),ISNUMBER(Q30),ISNUMBER(Q31)),SUM(N28:N31),"")</f>
        <v>298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439</v>
      </c>
      <c r="R32" s="42" t="s">
        <v>23</v>
      </c>
      <c r="S32" s="81"/>
    </row>
    <row r="33" spans="1:19" ht="12.75" customHeight="1">
      <c r="A33" s="82" t="s">
        <v>64</v>
      </c>
      <c r="B33" s="83"/>
      <c r="C33" s="16">
        <v>1</v>
      </c>
      <c r="D33" s="1">
        <v>150</v>
      </c>
      <c r="E33" s="2">
        <v>69</v>
      </c>
      <c r="F33" s="2">
        <v>3</v>
      </c>
      <c r="G33" s="17">
        <f>IF(AND(ISBLANK(D33),ISBLANK(E33),ISBLANK(N33),ISBLANK(O33)),"",D33+E33)</f>
        <v>219</v>
      </c>
      <c r="H33" s="40" t="s">
        <v>23</v>
      </c>
      <c r="I33" s="18"/>
      <c r="K33" s="82" t="s">
        <v>65</v>
      </c>
      <c r="L33" s="83"/>
      <c r="M33" s="16">
        <v>1</v>
      </c>
      <c r="N33" s="1">
        <v>134</v>
      </c>
      <c r="O33" s="2">
        <v>60</v>
      </c>
      <c r="P33" s="2">
        <v>4</v>
      </c>
      <c r="Q33" s="17">
        <f>IF(AND(ISBLANK(D33),ISBLANK(E33),ISBLANK(N33),ISBLANK(O33)),"",N33+O33)</f>
        <v>194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139</v>
      </c>
      <c r="E34" s="4">
        <v>54</v>
      </c>
      <c r="F34" s="4">
        <v>1</v>
      </c>
      <c r="G34" s="20">
        <f t="shared" si="0"/>
        <v>193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43</v>
      </c>
      <c r="P34" s="4">
        <v>7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76" t="s">
        <v>52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1989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412</v>
      </c>
      <c r="H37" s="43" t="s">
        <v>23</v>
      </c>
      <c r="I37" s="81"/>
      <c r="K37" s="86">
        <v>19383</v>
      </c>
      <c r="L37" s="87"/>
      <c r="M37" s="25" t="s">
        <v>13</v>
      </c>
      <c r="N37" s="26">
        <f>IF(OR(ISNUMBER(Q33),ISNUMBER(Q34),ISNUMBER(Q35),ISNUMBER(Q36)),SUM(N33:N36),"")</f>
        <v>279</v>
      </c>
      <c r="O37" s="27">
        <f>IF(OR(ISNUMBER(Q33),ISNUMBER(Q34),ISNUMBER(Q35),ISNUMBER(Q36)),SUM(O33:O36),"")</f>
        <v>103</v>
      </c>
      <c r="P37" s="27">
        <f>IF(OR(ISNUMBER(Q33),ISNUMBER(Q34),ISNUMBER(Q35),ISNUMBER(Q36)),SUM(P33:P36),"")</f>
        <v>11</v>
      </c>
      <c r="Q37" s="28">
        <f>IF(OR(ISNUMBER(Q33),ISNUMBER(Q34),ISNUMBER(Q35),ISNUMBER(Q36)),SUM(Q33:Q36),"")</f>
        <v>382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1724</v>
      </c>
      <c r="E39" s="33">
        <f>IF(OR(ISNUMBER(G12),ISNUMBER(G17),ISNUMBER(G22),ISNUMBER(G27),ISNUMBER(G32),ISNUMBER(G37)),SUM(E12,E17,E22,E27,E32,E37),"")</f>
        <v>750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1706</v>
      </c>
      <c r="O39" s="33">
        <f>IF(OR(ISNUMBER(Q12),ISNUMBER(Q17),ISNUMBER(Q22),ISNUMBER(Q27),ISNUMBER(Q32),ISNUMBER(Q37)),SUM(O12,O17,O22,O27,O32,O37),"")</f>
        <v>696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2402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69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35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0.6875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36">
        <v>41587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2013-11-09T15:31:34Z</cp:lastPrinted>
  <dcterms:created xsi:type="dcterms:W3CDTF">2003-07-01T14:03:06Z</dcterms:created>
  <dcterms:modified xsi:type="dcterms:W3CDTF">2013-11-09T15:37:55Z</dcterms:modified>
  <cp:category/>
  <cp:version/>
  <cp:contentType/>
  <cp:contentStatus/>
</cp:coreProperties>
</file>