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<sst xmlns="http://schemas.openxmlformats.org/spreadsheetml/2006/main" count="176" uniqueCount="73">
  <si>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</si>
  <si>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</si>
  <si>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</si>
  <si>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</si>
  <si>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</si>
  <si>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</si>
  <si>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</si>
  <si>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</si>
  <si>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</si>
  <si>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</si>
  <si>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</si>
  <si>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</si>
  <si>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</si>
  <si>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</si>
  <si>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</si>
  <si>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</si>
  <si>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</si>
  <si>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</si>
  <si>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</si>
  <si>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</si>
  <si>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</si>
  <si>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</si>
  <si>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</si>
  <si>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</si>
  <si>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</si>
  <si>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</si>
  <si>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</si>
  <si>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</si>
  <si>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</si>
  <si>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</si>
  <si>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</si>
  <si>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</si>
  <si>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</si>
  <si>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</si>
  <si>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</si>
  <si>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</si>
  <si>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</si>
  <si>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</si>
  <si>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</si>
  <si>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</si>
  <si>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</si>
  <si>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</si>
  <si>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</si>
  <si>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Miroslav</t>
  </si>
  <si>
    <t>Jan</t>
  </si>
  <si>
    <t>Václav</t>
  </si>
  <si>
    <t>Vladimír</t>
  </si>
  <si>
    <t>Miloslav</t>
  </si>
  <si>
    <t>Jaroslav</t>
  </si>
  <si>
    <t>Jiří</t>
  </si>
  <si>
    <t>Oldřich</t>
  </si>
  <si>
    <t>Petr</t>
  </si>
  <si>
    <t>Roman</t>
  </si>
  <si>
    <t>Dix</t>
  </si>
  <si>
    <t>Pivovarník</t>
  </si>
  <si>
    <t>Vaník</t>
  </si>
  <si>
    <t>Praštil</t>
  </si>
  <si>
    <t>Hamrle</t>
  </si>
  <si>
    <t>Pivoňka</t>
  </si>
  <si>
    <t>Kolařík</t>
  </si>
  <si>
    <t>Dufek</t>
  </si>
  <si>
    <t>Šlajer</t>
  </si>
  <si>
    <t>Jankovský</t>
  </si>
  <si>
    <t>Sachunský</t>
  </si>
  <si>
    <t>SK Škoda VS Plzeň -  B</t>
  </si>
  <si>
    <t>TJ Sokol Újezd sv. Kříže  -  A</t>
  </si>
  <si>
    <t>SK ŠKODA VS PLZEŇ</t>
  </si>
  <si>
    <t>Kupka Martin</t>
  </si>
  <si>
    <t>Pivoňka Roman</t>
  </si>
  <si>
    <t>Šlajer Jiří</t>
  </si>
  <si>
    <t>I/0174</t>
  </si>
  <si>
    <t>žádné</t>
  </si>
  <si>
    <t>Start náhradníka: Vaník Jan, Kolařík Miloslav (oba Škoda)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</si>
</sst>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66</v>
      </c>
      <c r="M1" s="107"/>
      <c r="N1" s="107"/>
      <c r="O1" s="108" t="s">
        <v>2</v>
      </c>
      <c r="P1" s="108"/>
      <c r="Q1" s="103">
        <v>41594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65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53</v>
      </c>
      <c r="B8" s="83"/>
      <c r="C8" s="16">
        <v>1</v>
      </c>
      <c r="D8" s="1">
        <v>151</v>
      </c>
      <c r="E8" s="2">
        <v>72</v>
      </c>
      <c r="F8" s="2">
        <v>3</v>
      </c>
      <c r="G8" s="17">
        <f>IF(AND(ISBLANK(D8),ISBLANK(E8),ISBLANK(N8),ISBLANK(O8)),"",D8+E8)</f>
        <v>223</v>
      </c>
      <c r="H8" s="40" t="s">
        <v>23</v>
      </c>
      <c r="I8" s="18"/>
      <c r="K8" s="82" t="s">
        <v>54</v>
      </c>
      <c r="L8" s="83"/>
      <c r="M8" s="16">
        <v>1</v>
      </c>
      <c r="N8" s="1">
        <v>152</v>
      </c>
      <c r="O8" s="2">
        <v>53</v>
      </c>
      <c r="P8" s="2">
        <v>4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157</v>
      </c>
      <c r="E9" s="4">
        <v>53</v>
      </c>
      <c r="F9" s="4">
        <v>6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157</v>
      </c>
      <c r="O9" s="4">
        <v>68</v>
      </c>
      <c r="P9" s="4">
        <v>2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433</v>
      </c>
      <c r="H12" s="42" t="s">
        <v>23</v>
      </c>
      <c r="I12" s="81"/>
      <c r="K12" s="86">
        <v>12943</v>
      </c>
      <c r="L12" s="87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430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144</v>
      </c>
      <c r="E13" s="2">
        <v>53</v>
      </c>
      <c r="F13" s="2">
        <v>8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82" t="s">
        <v>56</v>
      </c>
      <c r="L13" s="83"/>
      <c r="M13" s="16">
        <v>1</v>
      </c>
      <c r="N13" s="1">
        <v>136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155</v>
      </c>
      <c r="E14" s="4">
        <v>45</v>
      </c>
      <c r="F14" s="4">
        <v>6</v>
      </c>
      <c r="G14" s="20">
        <f t="shared" si="0"/>
        <v>200</v>
      </c>
      <c r="H14" s="41" t="s">
        <v>23</v>
      </c>
      <c r="I14" s="18"/>
      <c r="K14" s="84"/>
      <c r="L14" s="85"/>
      <c r="M14" s="19">
        <v>2</v>
      </c>
      <c r="N14" s="3">
        <v>119</v>
      </c>
      <c r="O14" s="4">
        <v>43</v>
      </c>
      <c r="P14" s="4">
        <v>6</v>
      </c>
      <c r="Q14" s="20">
        <f t="shared" si="1"/>
        <v>162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1995</v>
      </c>
      <c r="B17" s="87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397</v>
      </c>
      <c r="H17" s="42" t="s">
        <v>23</v>
      </c>
      <c r="I17" s="81"/>
      <c r="K17" s="86">
        <v>3769</v>
      </c>
      <c r="L17" s="87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367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137</v>
      </c>
      <c r="E18" s="2">
        <v>59</v>
      </c>
      <c r="F18" s="2">
        <v>0</v>
      </c>
      <c r="G18" s="17">
        <f>IF(AND(ISBLANK(D18),ISBLANK(E18),ISBLANK(N18),ISBLANK(O18)),"",D18+E18)</f>
        <v>196</v>
      </c>
      <c r="H18" s="40" t="s">
        <v>23</v>
      </c>
      <c r="I18" s="18"/>
      <c r="K18" s="82" t="s">
        <v>58</v>
      </c>
      <c r="L18" s="83"/>
      <c r="M18" s="16">
        <v>1</v>
      </c>
      <c r="N18" s="1">
        <v>136</v>
      </c>
      <c r="O18" s="2">
        <v>62</v>
      </c>
      <c r="P18" s="2">
        <v>7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158</v>
      </c>
      <c r="E19" s="4">
        <v>61</v>
      </c>
      <c r="F19" s="4">
        <v>7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133</v>
      </c>
      <c r="O19" s="4">
        <v>63</v>
      </c>
      <c r="P19" s="4">
        <v>7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415</v>
      </c>
      <c r="H22" s="42" t="s">
        <v>23</v>
      </c>
      <c r="I22" s="81"/>
      <c r="K22" s="86">
        <v>21958</v>
      </c>
      <c r="L22" s="87"/>
      <c r="M22" s="25" t="s">
        <v>13</v>
      </c>
      <c r="N22" s="26">
        <f>IF(OR(ISNUMBER(Q18),ISNUMBER(Q19),ISNUMBER(Q20),ISNUMBER(Q21)),SUM(N18:N21),"")</f>
        <v>269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394</v>
      </c>
      <c r="R22" s="42" t="s">
        <v>23</v>
      </c>
      <c r="S22" s="81"/>
    </row>
    <row r="23" spans="1:19" ht="12.75" customHeight="1">
      <c r="A23" s="82" t="s">
        <v>59</v>
      </c>
      <c r="B23" s="83"/>
      <c r="C23" s="16">
        <v>1</v>
      </c>
      <c r="D23" s="1">
        <v>134</v>
      </c>
      <c r="E23" s="2">
        <v>53</v>
      </c>
      <c r="F23" s="2">
        <v>7</v>
      </c>
      <c r="G23" s="17">
        <f>IF(AND(ISBLANK(D23),ISBLANK(E23),ISBLANK(N23),ISBLANK(O23)),"",D23+E23)</f>
        <v>187</v>
      </c>
      <c r="H23" s="40" t="s">
        <v>23</v>
      </c>
      <c r="I23" s="18"/>
      <c r="K23" s="82" t="s">
        <v>60</v>
      </c>
      <c r="L23" s="83"/>
      <c r="M23" s="16">
        <v>1</v>
      </c>
      <c r="N23" s="1">
        <v>151</v>
      </c>
      <c r="O23" s="2">
        <v>48</v>
      </c>
      <c r="P23" s="2">
        <v>5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66</v>
      </c>
      <c r="F24" s="4">
        <v>3</v>
      </c>
      <c r="G24" s="20">
        <f t="shared" si="0"/>
        <v>216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52</v>
      </c>
      <c r="P24" s="4">
        <v>8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22226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403</v>
      </c>
      <c r="H27" s="42" t="s">
        <v>23</v>
      </c>
      <c r="I27" s="81"/>
      <c r="K27" s="86">
        <v>15926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100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388</v>
      </c>
      <c r="R27" s="42" t="s">
        <v>23</v>
      </c>
      <c r="S27" s="81"/>
    </row>
    <row r="28" spans="1:19" ht="12.75" customHeight="1">
      <c r="A28" s="82" t="s">
        <v>61</v>
      </c>
      <c r="B28" s="83"/>
      <c r="C28" s="16">
        <v>1</v>
      </c>
      <c r="D28" s="1">
        <v>141</v>
      </c>
      <c r="E28" s="2">
        <v>72</v>
      </c>
      <c r="F28" s="2">
        <v>2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62</v>
      </c>
      <c r="L28" s="83"/>
      <c r="M28" s="16">
        <v>1</v>
      </c>
      <c r="N28" s="1">
        <v>137</v>
      </c>
      <c r="O28" s="2">
        <v>58</v>
      </c>
      <c r="P28" s="2">
        <v>5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155</v>
      </c>
      <c r="E29" s="4">
        <v>59</v>
      </c>
      <c r="F29" s="4">
        <v>3</v>
      </c>
      <c r="G29" s="20">
        <f t="shared" si="0"/>
        <v>214</v>
      </c>
      <c r="H29" s="41" t="s">
        <v>23</v>
      </c>
      <c r="I29" s="18"/>
      <c r="K29" s="84"/>
      <c r="L29" s="85"/>
      <c r="M29" s="19">
        <v>2</v>
      </c>
      <c r="N29" s="3">
        <v>155</v>
      </c>
      <c r="O29" s="4">
        <v>67</v>
      </c>
      <c r="P29" s="4">
        <v>2</v>
      </c>
      <c r="Q29" s="20">
        <f t="shared" si="1"/>
        <v>222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2776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417</v>
      </c>
      <c r="R32" s="42" t="s">
        <v>23</v>
      </c>
      <c r="S32" s="81"/>
    </row>
    <row r="33" spans="1:19" ht="12.75" customHeight="1">
      <c r="A33" s="82" t="s">
        <v>63</v>
      </c>
      <c r="B33" s="83"/>
      <c r="C33" s="16">
        <v>1</v>
      </c>
      <c r="D33" s="1">
        <v>156</v>
      </c>
      <c r="E33" s="2">
        <v>90</v>
      </c>
      <c r="F33" s="2">
        <v>1</v>
      </c>
      <c r="G33" s="17">
        <f>IF(AND(ISBLANK(D33),ISBLANK(E33),ISBLANK(N33),ISBLANK(O33)),"",D33+E33)</f>
        <v>246</v>
      </c>
      <c r="H33" s="40" t="s">
        <v>23</v>
      </c>
      <c r="I33" s="18"/>
      <c r="K33" s="82" t="s">
        <v>58</v>
      </c>
      <c r="L33" s="83"/>
      <c r="M33" s="16">
        <v>1</v>
      </c>
      <c r="N33" s="1">
        <v>155</v>
      </c>
      <c r="O33" s="2">
        <v>44</v>
      </c>
      <c r="P33" s="2">
        <v>5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68</v>
      </c>
      <c r="F34" s="4">
        <v>3</v>
      </c>
      <c r="G34" s="20">
        <f t="shared" si="0"/>
        <v>224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59</v>
      </c>
      <c r="P34" s="4">
        <v>8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</v>
      </c>
      <c r="B37" s="87"/>
      <c r="C37" s="25" t="s">
        <v>13</v>
      </c>
      <c r="D37" s="26">
        <f>IF(OR(ISNUMBER(G33),ISNUMBER(G34),ISNUMBER(G35),ISNUMBER(G36)),SUM(D33:D36),"")</f>
        <v>312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470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2545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1711</v>
      </c>
      <c r="O39" s="33">
        <f>IF(OR(ISNUMBER(Q12),ISNUMBER(Q17),ISNUMBER(Q22),ISNUMBER(Q27),ISNUMBER(Q32),ISNUMBER(Q37)),SUM(O12,O17,O22,O27,O32,O37),"")</f>
        <v>686</v>
      </c>
      <c r="P39" s="33">
        <f>IF(OR(ISNUMBER(Q12),ISNUMBER(Q17),ISNUMBER(Q22),ISNUMBER(Q27),ISNUMBER(Q32),ISNUMBER(Q37)),SUM(P12,P17,P22,P27,P32,P37),"")</f>
        <v>61</v>
      </c>
      <c r="Q39" s="34">
        <f>IF(OR(ISNUMBER(Q12),ISNUMBER(Q17),ISNUMBER(Q22),ISNUMBER(Q27),ISNUMBER(Q32),ISNUMBER(Q37)),SUM(Q12,Q17,Q22,Q27,Q32,Q37),"")</f>
        <v>2397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16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>
        <v>41594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2006-08-02T21:01:19Z</cp:lastPrinted>
  <dcterms:created xsi:type="dcterms:W3CDTF">2003-07-01T14:03:06Z</dcterms:created>
  <dcterms:modified xsi:type="dcterms:W3CDTF">2013-11-16T15:30:27Z</dcterms:modified>
  <cp:category/>
  <cp:version/>
  <cp:contentType/>
  <cp:contentStatus/>
</cp:coreProperties>
</file>