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<sst xmlns="http://schemas.openxmlformats.org/spreadsheetml/2006/main" count="174" uniqueCount="67">
  <si>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</si>
  <si>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</si>
  <si>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</si>
  <si>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</si>
  <si>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</si>
  <si>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</si>
  <si>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</si>
  <si>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</si>
  <si>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</si>
  <si>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</si>
  <si>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</si>
  <si>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</si>
  <si>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</si>
  <si>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</si>
  <si>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</si>
  <si>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</si>
  <si>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</si>
  <si>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</si>
  <si>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</si>
  <si>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</si>
  <si>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</si>
  <si>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</si>
  <si>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</si>
  <si>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</si>
  <si>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</si>
  <si>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</si>
  <si>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</si>
  <si>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</si>
  <si>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</si>
  <si>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</si>
  <si>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</si>
  <si>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</si>
  <si>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</si>
  <si>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</si>
  <si>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</si>
  <si>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</si>
  <si>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</si>
  <si>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</si>
  <si>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</si>
  <si>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</si>
  <si>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</si>
  <si>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</si>
  <si>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</si>
  <si>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Findejs</t>
  </si>
  <si>
    <t>Kreutzer</t>
  </si>
  <si>
    <t>Opatrný</t>
  </si>
  <si>
    <t>Muller</t>
  </si>
  <si>
    <t>Hořejší</t>
  </si>
  <si>
    <t>Petr</t>
  </si>
  <si>
    <t>Milan</t>
  </si>
  <si>
    <t>Josef</t>
  </si>
  <si>
    <t>Jiří</t>
  </si>
  <si>
    <t>Michal</t>
  </si>
  <si>
    <t>P-200</t>
  </si>
  <si>
    <t>TJ Slavoj Plzeň - A</t>
  </si>
  <si>
    <t>Mullerová</t>
  </si>
  <si>
    <t>Ljubica</t>
  </si>
  <si>
    <t>TJ Sokol Díly - A</t>
  </si>
  <si>
    <t>Sokol</t>
  </si>
  <si>
    <t>Jaroslav</t>
  </si>
  <si>
    <t>Pittnerová</t>
  </si>
  <si>
    <t>Milena</t>
  </si>
  <si>
    <t>Schwarz</t>
  </si>
  <si>
    <t>Konšel</t>
  </si>
  <si>
    <t>Jílek</t>
  </si>
  <si>
    <t>Ochotný</t>
  </si>
  <si>
    <t>První start náhradníků Pittnerová Milena r.č. 16753 , Konšel Petr r.č. 22407.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</si>
</sst>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41601</v>
      </c>
      <c r="R1" s="120"/>
      <c r="S1" s="120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54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57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3" t="s">
        <v>9</v>
      </c>
      <c r="L6" s="124"/>
      <c r="M6" s="12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43</v>
      </c>
      <c r="B8" s="106"/>
      <c r="C8" s="16">
        <v>1</v>
      </c>
      <c r="D8" s="1">
        <v>138</v>
      </c>
      <c r="E8" s="2">
        <v>59</v>
      </c>
      <c r="F8" s="2">
        <v>0</v>
      </c>
      <c r="G8" s="17">
        <f>IF(AND(ISBLANK(D8),ISBLANK(E8),ISBLANK(N8),ISBLANK(O8)),"",D8+E8)</f>
        <v>197</v>
      </c>
      <c r="H8" s="40" t="s">
        <v>23</v>
      </c>
      <c r="I8" s="18"/>
      <c r="K8" s="105" t="s">
        <v>58</v>
      </c>
      <c r="L8" s="106"/>
      <c r="M8" s="16">
        <v>1</v>
      </c>
      <c r="N8" s="1">
        <v>150</v>
      </c>
      <c r="O8" s="2">
        <v>54</v>
      </c>
      <c r="P8" s="2">
        <v>4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154</v>
      </c>
      <c r="E9" s="4">
        <v>70</v>
      </c>
      <c r="F9" s="4">
        <v>2</v>
      </c>
      <c r="G9" s="20">
        <f>IF(AND(ISBLANK(D9),ISBLANK(E9),ISBLANK(N9),ISBLANK(O9)),"",D9+E9)</f>
        <v>224</v>
      </c>
      <c r="H9" s="41" t="s">
        <v>23</v>
      </c>
      <c r="I9" s="18"/>
      <c r="K9" s="107"/>
      <c r="L9" s="108"/>
      <c r="M9" s="19">
        <v>2</v>
      </c>
      <c r="N9" s="3">
        <v>143</v>
      </c>
      <c r="O9" s="4">
        <v>70</v>
      </c>
      <c r="P9" s="4">
        <v>3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09" t="s">
        <v>49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59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13631</v>
      </c>
      <c r="B12" s="114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129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421</v>
      </c>
      <c r="H12" s="42" t="s">
        <v>23</v>
      </c>
      <c r="I12" s="104"/>
      <c r="K12" s="113">
        <v>10521</v>
      </c>
      <c r="L12" s="114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417</v>
      </c>
      <c r="R12" s="42" t="s">
        <v>23</v>
      </c>
      <c r="S12" s="104"/>
    </row>
    <row r="13" spans="1:19" ht="12.75" customHeight="1">
      <c r="A13" s="105" t="s">
        <v>45</v>
      </c>
      <c r="B13" s="106"/>
      <c r="C13" s="16">
        <v>1</v>
      </c>
      <c r="D13" s="1">
        <v>146</v>
      </c>
      <c r="E13" s="2">
        <v>77</v>
      </c>
      <c r="F13" s="2">
        <v>1</v>
      </c>
      <c r="G13" s="17">
        <f aca="true" t="shared" si="0" ref="G13:G36">IF(AND(ISBLANK(D13),ISBLANK(E13),ISBLANK(N13),ISBLANK(O13)),"",D13+E13)</f>
        <v>223</v>
      </c>
      <c r="H13" s="40" t="s">
        <v>23</v>
      </c>
      <c r="I13" s="18"/>
      <c r="K13" s="105" t="s">
        <v>60</v>
      </c>
      <c r="L13" s="106"/>
      <c r="M13" s="16">
        <v>1</v>
      </c>
      <c r="N13" s="1">
        <v>139</v>
      </c>
      <c r="O13" s="2">
        <v>45</v>
      </c>
      <c r="P13" s="2">
        <v>6</v>
      </c>
      <c r="Q13" s="17">
        <f aca="true" t="shared" si="1" ref="Q13:Q36">IF(AND(ISBLANK(D13),ISBLANK(E13),ISBLANK(N13),ISBLANK(O13)),"",N13+O13)</f>
        <v>184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143</v>
      </c>
      <c r="E14" s="4">
        <v>63</v>
      </c>
      <c r="F14" s="4">
        <v>1</v>
      </c>
      <c r="G14" s="20">
        <f t="shared" si="0"/>
        <v>206</v>
      </c>
      <c r="H14" s="41" t="s">
        <v>23</v>
      </c>
      <c r="I14" s="18"/>
      <c r="K14" s="107"/>
      <c r="L14" s="108"/>
      <c r="M14" s="19">
        <v>2</v>
      </c>
      <c r="N14" s="3">
        <v>134</v>
      </c>
      <c r="O14" s="4">
        <v>44</v>
      </c>
      <c r="P14" s="4">
        <v>4</v>
      </c>
      <c r="Q14" s="20">
        <f t="shared" si="1"/>
        <v>178</v>
      </c>
      <c r="R14" s="41" t="s">
        <v>23</v>
      </c>
      <c r="S14" s="18"/>
    </row>
    <row r="15" spans="1:19" ht="12.75" customHeight="1" thickBot="1">
      <c r="A15" s="109" t="s">
        <v>51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61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19819</v>
      </c>
      <c r="B17" s="114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140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429</v>
      </c>
      <c r="H17" s="42" t="s">
        <v>23</v>
      </c>
      <c r="I17" s="104"/>
      <c r="K17" s="113">
        <v>16753</v>
      </c>
      <c r="L17" s="114"/>
      <c r="M17" s="25" t="s">
        <v>13</v>
      </c>
      <c r="N17" s="26">
        <f>IF(OR(ISNUMBER(Q13),ISNUMBER(Q14),ISNUMBER(Q15),ISNUMBER(Q16)),SUM(N13:N16),"")</f>
        <v>273</v>
      </c>
      <c r="O17" s="27">
        <f>IF(OR(ISNUMBER(Q13),ISNUMBER(Q14),ISNUMBER(Q15),ISNUMBER(Q16)),SUM(O13:O16),"")</f>
        <v>89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362</v>
      </c>
      <c r="R17" s="42" t="s">
        <v>23</v>
      </c>
      <c r="S17" s="104"/>
    </row>
    <row r="18" spans="1:19" ht="12.75" customHeight="1">
      <c r="A18" s="105" t="s">
        <v>44</v>
      </c>
      <c r="B18" s="106"/>
      <c r="C18" s="16">
        <v>1</v>
      </c>
      <c r="D18" s="1">
        <v>136</v>
      </c>
      <c r="E18" s="2">
        <v>76</v>
      </c>
      <c r="F18" s="2">
        <v>1</v>
      </c>
      <c r="G18" s="17">
        <f>IF(AND(ISBLANK(D18),ISBLANK(E18),ISBLANK(N18),ISBLANK(O18)),"",D18+E18)</f>
        <v>212</v>
      </c>
      <c r="H18" s="40" t="s">
        <v>23</v>
      </c>
      <c r="I18" s="18"/>
      <c r="K18" s="105" t="s">
        <v>62</v>
      </c>
      <c r="L18" s="106"/>
      <c r="M18" s="16">
        <v>1</v>
      </c>
      <c r="N18" s="1">
        <v>156</v>
      </c>
      <c r="O18" s="2">
        <v>70</v>
      </c>
      <c r="P18" s="2">
        <v>2</v>
      </c>
      <c r="Q18" s="17">
        <f>IF(AND(ISBLANK(D18),ISBLANK(E18),ISBLANK(N18),ISBLANK(O18)),"",N18+O18)</f>
        <v>226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137</v>
      </c>
      <c r="E19" s="4">
        <v>52</v>
      </c>
      <c r="F19" s="4">
        <v>4</v>
      </c>
      <c r="G19" s="20">
        <f t="shared" si="0"/>
        <v>189</v>
      </c>
      <c r="H19" s="41" t="s">
        <v>23</v>
      </c>
      <c r="I19" s="18"/>
      <c r="K19" s="107"/>
      <c r="L19" s="108"/>
      <c r="M19" s="19">
        <v>2</v>
      </c>
      <c r="N19" s="3">
        <v>163</v>
      </c>
      <c r="O19" s="4">
        <v>44</v>
      </c>
      <c r="P19" s="4">
        <v>5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109" t="s">
        <v>50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50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18908</v>
      </c>
      <c r="B22" s="114"/>
      <c r="C22" s="25" t="s">
        <v>13</v>
      </c>
      <c r="D22" s="26">
        <f>IF(OR(ISNUMBER(G18),ISNUMBER(G19),ISNUMBER(G20),ISNUMBER(G21)),SUM(D18:D21),"")</f>
        <v>273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401</v>
      </c>
      <c r="H22" s="42" t="s">
        <v>23</v>
      </c>
      <c r="I22" s="104"/>
      <c r="K22" s="113">
        <v>3811</v>
      </c>
      <c r="L22" s="114"/>
      <c r="M22" s="25" t="s">
        <v>13</v>
      </c>
      <c r="N22" s="26">
        <f>IF(OR(ISNUMBER(Q18),ISNUMBER(Q19),ISNUMBER(Q20),ISNUMBER(Q21)),SUM(N18:N21),"")</f>
        <v>319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433</v>
      </c>
      <c r="R22" s="42" t="s">
        <v>23</v>
      </c>
      <c r="S22" s="104"/>
    </row>
    <row r="23" spans="1:19" ht="12.75" customHeight="1">
      <c r="A23" s="105" t="s">
        <v>55</v>
      </c>
      <c r="B23" s="106"/>
      <c r="C23" s="16">
        <v>1</v>
      </c>
      <c r="D23" s="1">
        <v>136</v>
      </c>
      <c r="E23" s="2">
        <v>54</v>
      </c>
      <c r="F23" s="2">
        <v>3</v>
      </c>
      <c r="G23" s="17">
        <f>IF(AND(ISBLANK(D23),ISBLANK(E23),ISBLANK(N23),ISBLANK(O23)),"",D23+E23)</f>
        <v>190</v>
      </c>
      <c r="H23" s="40" t="s">
        <v>23</v>
      </c>
      <c r="I23" s="18"/>
      <c r="K23" s="105" t="s">
        <v>63</v>
      </c>
      <c r="L23" s="106"/>
      <c r="M23" s="16">
        <v>1</v>
      </c>
      <c r="N23" s="1">
        <v>125</v>
      </c>
      <c r="O23" s="2">
        <v>54</v>
      </c>
      <c r="P23" s="2">
        <v>3</v>
      </c>
      <c r="Q23" s="17">
        <f>IF(AND(ISBLANK(D23),ISBLANK(E23),ISBLANK(N23),ISBLANK(O23)),"",N23+O23)</f>
        <v>179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150</v>
      </c>
      <c r="E24" s="4">
        <v>63</v>
      </c>
      <c r="F24" s="4">
        <v>1</v>
      </c>
      <c r="G24" s="20">
        <f t="shared" si="0"/>
        <v>213</v>
      </c>
      <c r="H24" s="41" t="s">
        <v>23</v>
      </c>
      <c r="I24" s="18"/>
      <c r="K24" s="107"/>
      <c r="L24" s="108"/>
      <c r="M24" s="19">
        <v>2</v>
      </c>
      <c r="N24" s="3">
        <v>142</v>
      </c>
      <c r="O24" s="4">
        <v>71</v>
      </c>
      <c r="P24" s="4">
        <v>3</v>
      </c>
      <c r="Q24" s="20">
        <f t="shared" si="1"/>
        <v>213</v>
      </c>
      <c r="R24" s="41" t="s">
        <v>23</v>
      </c>
      <c r="S24" s="18"/>
    </row>
    <row r="25" spans="1:19" ht="12.75" customHeight="1" thickBot="1">
      <c r="A25" s="109" t="s">
        <v>56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48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4523</v>
      </c>
      <c r="B27" s="114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403</v>
      </c>
      <c r="H27" s="42" t="s">
        <v>23</v>
      </c>
      <c r="I27" s="104"/>
      <c r="K27" s="113">
        <v>22407</v>
      </c>
      <c r="L27" s="114"/>
      <c r="M27" s="25" t="s">
        <v>13</v>
      </c>
      <c r="N27" s="26">
        <f>IF(OR(ISNUMBER(Q23),ISNUMBER(Q24),ISNUMBER(Q25),ISNUMBER(Q26)),SUM(N23:N26),"")</f>
        <v>267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392</v>
      </c>
      <c r="R27" s="42" t="s">
        <v>23</v>
      </c>
      <c r="S27" s="104"/>
    </row>
    <row r="28" spans="1:19" ht="12.75" customHeight="1">
      <c r="A28" s="105" t="s">
        <v>47</v>
      </c>
      <c r="B28" s="106"/>
      <c r="C28" s="16">
        <v>1</v>
      </c>
      <c r="D28" s="1">
        <v>142</v>
      </c>
      <c r="E28" s="2">
        <v>70</v>
      </c>
      <c r="F28" s="2">
        <v>1</v>
      </c>
      <c r="G28" s="17">
        <f>IF(AND(ISBLANK(D28),ISBLANK(E28),ISBLANK(N28),ISBLANK(O28)),"",D28+E28)</f>
        <v>212</v>
      </c>
      <c r="H28" s="40" t="s">
        <v>23</v>
      </c>
      <c r="I28" s="18"/>
      <c r="K28" s="105" t="s">
        <v>64</v>
      </c>
      <c r="L28" s="106"/>
      <c r="M28" s="16">
        <v>1</v>
      </c>
      <c r="N28" s="1">
        <v>136</v>
      </c>
      <c r="O28" s="2">
        <v>61</v>
      </c>
      <c r="P28" s="2">
        <v>2</v>
      </c>
      <c r="Q28" s="17">
        <f>IF(AND(ISBLANK(D28),ISBLANK(E28),ISBLANK(N28),ISBLANK(O28)),"",N28+O28)</f>
        <v>197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139</v>
      </c>
      <c r="E29" s="4">
        <v>61</v>
      </c>
      <c r="F29" s="4">
        <v>1</v>
      </c>
      <c r="G29" s="20">
        <f t="shared" si="0"/>
        <v>200</v>
      </c>
      <c r="H29" s="41" t="s">
        <v>23</v>
      </c>
      <c r="I29" s="18"/>
      <c r="K29" s="107"/>
      <c r="L29" s="108"/>
      <c r="M29" s="19">
        <v>2</v>
      </c>
      <c r="N29" s="3">
        <v>138</v>
      </c>
      <c r="O29" s="4">
        <v>86</v>
      </c>
      <c r="P29" s="4">
        <v>1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109" t="s">
        <v>50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59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5652</v>
      </c>
      <c r="B32" s="114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412</v>
      </c>
      <c r="H32" s="42" t="s">
        <v>23</v>
      </c>
      <c r="I32" s="104"/>
      <c r="K32" s="113">
        <v>3785</v>
      </c>
      <c r="L32" s="114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147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421</v>
      </c>
      <c r="R32" s="42" t="s">
        <v>23</v>
      </c>
      <c r="S32" s="104"/>
    </row>
    <row r="33" spans="1:19" ht="12.75" customHeight="1">
      <c r="A33" s="105" t="s">
        <v>46</v>
      </c>
      <c r="B33" s="106"/>
      <c r="C33" s="16">
        <v>1</v>
      </c>
      <c r="D33" s="1">
        <v>151</v>
      </c>
      <c r="E33" s="2">
        <v>63</v>
      </c>
      <c r="F33" s="2">
        <v>2</v>
      </c>
      <c r="G33" s="17">
        <f>IF(AND(ISBLANK(D33),ISBLANK(E33),ISBLANK(N33),ISBLANK(O33)),"",D33+E33)</f>
        <v>214</v>
      </c>
      <c r="H33" s="40" t="s">
        <v>23</v>
      </c>
      <c r="I33" s="18"/>
      <c r="K33" s="105" t="s">
        <v>65</v>
      </c>
      <c r="L33" s="106"/>
      <c r="M33" s="16">
        <v>1</v>
      </c>
      <c r="N33" s="1">
        <v>152</v>
      </c>
      <c r="O33" s="2">
        <v>53</v>
      </c>
      <c r="P33" s="2">
        <v>6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139</v>
      </c>
      <c r="E34" s="4">
        <v>45</v>
      </c>
      <c r="F34" s="4">
        <v>4</v>
      </c>
      <c r="G34" s="20">
        <f t="shared" si="0"/>
        <v>184</v>
      </c>
      <c r="H34" s="41" t="s">
        <v>23</v>
      </c>
      <c r="I34" s="18"/>
      <c r="K34" s="107"/>
      <c r="L34" s="108"/>
      <c r="M34" s="19">
        <v>2</v>
      </c>
      <c r="N34" s="3">
        <v>151</v>
      </c>
      <c r="O34" s="4">
        <v>61</v>
      </c>
      <c r="P34" s="4">
        <v>4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09" t="s">
        <v>52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51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12602</v>
      </c>
      <c r="B37" s="114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108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398</v>
      </c>
      <c r="H37" s="43" t="s">
        <v>23</v>
      </c>
      <c r="I37" s="104"/>
      <c r="K37" s="113">
        <v>10522</v>
      </c>
      <c r="L37" s="114"/>
      <c r="M37" s="25" t="s">
        <v>13</v>
      </c>
      <c r="N37" s="26">
        <f>IF(OR(ISNUMBER(Q33),ISNUMBER(Q34),ISNUMBER(Q35),ISNUMBER(Q36)),SUM(N33:N36),"")</f>
        <v>303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417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1711</v>
      </c>
      <c r="E39" s="33">
        <f>IF(OR(ISNUMBER(G12),ISNUMBER(G17),ISNUMBER(G22),ISNUMBER(G27),ISNUMBER(G32),ISNUMBER(G37)),SUM(E12,E17,E22,E27,E32,E37),"")</f>
        <v>753</v>
      </c>
      <c r="F39" s="33">
        <f>IF(OR(ISNUMBER(G12),ISNUMBER(G17),ISNUMBER(G22),ISNUMBER(G27),ISNUMBER(G32),ISNUMBER(G37)),SUM(F12,F17,F22,F27,F32,F37),"")</f>
        <v>21</v>
      </c>
      <c r="G39" s="34">
        <f>IF(OR(ISNUMBER(G12),ISNUMBER(G17),ISNUMBER(G22),ISNUMBER(G27),ISNUMBER(G32),ISNUMBER(G37)),SUM(G12,G17,G22,G27,G32,G37),"")</f>
        <v>2464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1729</v>
      </c>
      <c r="O39" s="33">
        <f>IF(OR(ISNUMBER(Q12),ISNUMBER(Q17),ISNUMBER(Q22),ISNUMBER(Q27),ISNUMBER(Q32),ISNUMBER(Q37)),SUM(O12,O17,O22,O27,O32,O37),"")</f>
        <v>713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2442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46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64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44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53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20</v>
      </c>
      <c r="K46" s="99"/>
    </row>
    <row r="47" spans="2:19" ht="19.5" customHeight="1">
      <c r="B47" s="9" t="s">
        <v>31</v>
      </c>
      <c r="C47" s="98">
        <v>0.4861111111111111</v>
      </c>
      <c r="D47" s="98"/>
      <c r="I47" s="9" t="s">
        <v>32</v>
      </c>
      <c r="J47" s="94">
        <v>1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41601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2013-10-12T09:50:32Z</cp:lastPrinted>
  <dcterms:created xsi:type="dcterms:W3CDTF">2003-07-01T14:03:06Z</dcterms:created>
  <dcterms:modified xsi:type="dcterms:W3CDTF">2010-06-19T20:07:20Z</dcterms:modified>
  <cp:category/>
  <cp:version/>
  <cp:contentType/>
  <cp:contentStatus/>
</cp:coreProperties>
</file>