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<sst xmlns="http://schemas.openxmlformats.org/spreadsheetml/2006/main" count="174" uniqueCount="70">
  <si>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</si>
  <si>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</si>
  <si>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</si>
  <si>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</si>
  <si>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</si>
  <si>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</si>
  <si>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</si>
  <si>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</si>
  <si>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</si>
  <si>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</si>
  <si>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</si>
  <si>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</si>
  <si>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</si>
  <si>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</si>
  <si>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</si>
  <si>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</si>
  <si>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</si>
  <si>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</si>
  <si>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</si>
  <si>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</si>
  <si>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</si>
  <si>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</si>
  <si>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</si>
  <si>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</si>
  <si>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</si>
  <si>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</si>
  <si>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</si>
  <si>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</si>
  <si>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</si>
  <si>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</si>
  <si>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</si>
  <si>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</si>
  <si>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</si>
  <si>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</si>
  <si>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</si>
  <si>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</si>
  <si>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</si>
  <si>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</si>
  <si>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</si>
  <si>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</si>
  <si>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</si>
  <si>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</si>
  <si>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Byrtus</t>
  </si>
  <si>
    <t>Jaromír</t>
  </si>
  <si>
    <t>Palacký</t>
  </si>
  <si>
    <t>Petr</t>
  </si>
  <si>
    <t>Nedoha</t>
  </si>
  <si>
    <t>Josef</t>
  </si>
  <si>
    <t>Svoboda</t>
  </si>
  <si>
    <t>Kotal</t>
  </si>
  <si>
    <t>Tibor</t>
  </si>
  <si>
    <t>Jelínek</t>
  </si>
  <si>
    <t>Stanislav</t>
  </si>
  <si>
    <t>Mašek</t>
  </si>
  <si>
    <t>Karel</t>
  </si>
  <si>
    <t>Kreutzer</t>
  </si>
  <si>
    <t>Matoušek</t>
  </si>
  <si>
    <t>Jaroslav</t>
  </si>
  <si>
    <t>Šula</t>
  </si>
  <si>
    <t>Dobroslav</t>
  </si>
  <si>
    <t>Hranáč</t>
  </si>
  <si>
    <t>Václav</t>
  </si>
  <si>
    <t>Slavoj Plzeň</t>
  </si>
  <si>
    <t>Mašek Karel</t>
  </si>
  <si>
    <t>Kotal Josef</t>
  </si>
  <si>
    <t>Hranáč Václav</t>
  </si>
  <si>
    <t>p-0123</t>
  </si>
  <si>
    <t>7.3. Hranáč Václav</t>
  </si>
  <si>
    <t>Slavoj Plzeň-B-</t>
  </si>
  <si>
    <t>Havlovice-B-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</si>
</sst>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9">
      <selection activeCell="L3" sqref="L3:S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62</v>
      </c>
      <c r="M1" s="114"/>
      <c r="N1" s="114"/>
      <c r="O1" s="115" t="s">
        <v>2</v>
      </c>
      <c r="P1" s="115"/>
      <c r="Q1" s="118">
        <v>39879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68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51</v>
      </c>
      <c r="B8" s="104"/>
      <c r="C8" s="16">
        <v>1</v>
      </c>
      <c r="D8" s="1">
        <v>123</v>
      </c>
      <c r="E8" s="2">
        <v>36</v>
      </c>
      <c r="F8" s="2">
        <v>8</v>
      </c>
      <c r="G8" s="17">
        <f>IF(AND(ISBLANK(D8),ISBLANK(E8),ISBLANK(N8),ISBLANK(O8)),"",D8+E8)</f>
        <v>159</v>
      </c>
      <c r="H8" s="40" t="s">
        <v>23</v>
      </c>
      <c r="I8" s="18"/>
      <c r="K8" s="103" t="s">
        <v>42</v>
      </c>
      <c r="L8" s="104"/>
      <c r="M8" s="16">
        <v>1</v>
      </c>
      <c r="N8" s="1">
        <v>132</v>
      </c>
      <c r="O8" s="2">
        <v>42</v>
      </c>
      <c r="P8" s="2">
        <v>5</v>
      </c>
      <c r="Q8" s="17">
        <f>IF(AND(ISBLANK(D8),ISBLANK(E8),ISBLANK(N8),ISBLANK(O8)),"",N8+O8)</f>
        <v>174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137</v>
      </c>
      <c r="E9" s="4">
        <v>50</v>
      </c>
      <c r="F9" s="4">
        <v>6</v>
      </c>
      <c r="G9" s="20">
        <f>IF(AND(ISBLANK(D9),ISBLANK(E9),ISBLANK(N9),ISBLANK(O9)),"",D9+E9)</f>
        <v>187</v>
      </c>
      <c r="H9" s="41" t="s">
        <v>23</v>
      </c>
      <c r="I9" s="18"/>
      <c r="K9" s="105"/>
      <c r="L9" s="106"/>
      <c r="M9" s="19">
        <v>2</v>
      </c>
      <c r="N9" s="3">
        <v>136</v>
      </c>
      <c r="O9" s="4">
        <v>60</v>
      </c>
      <c r="P9" s="4">
        <v>1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107" t="s">
        <v>52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43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4502</v>
      </c>
      <c r="B12" s="112"/>
      <c r="C12" s="25" t="s">
        <v>13</v>
      </c>
      <c r="D12" s="26">
        <f>IF(OR(ISNUMBER(G8),ISNUMBER(G9),ISNUMBER(G10),ISNUMBER(G11)),SUM(D8:D11),"")</f>
        <v>260</v>
      </c>
      <c r="E12" s="27">
        <f>IF(OR(ISNUMBER(G8),ISNUMBER(G9),ISNUMBER(G10),ISNUMBER(G11)),SUM(E8:E11),"")</f>
        <v>86</v>
      </c>
      <c r="F12" s="27">
        <f>IF(OR(ISNUMBER(G8),ISNUMBER(G9),ISNUMBER(G10),ISNUMBER(G11)),SUM(F8:F11),"")</f>
        <v>14</v>
      </c>
      <c r="G12" s="28">
        <f>IF(OR(ISNUMBER(G8),ISNUMBER(G9),ISNUMBER(G10),ISNUMBER(G11)),SUM(G8:G11),"")</f>
        <v>346</v>
      </c>
      <c r="H12" s="42" t="s">
        <v>23</v>
      </c>
      <c r="I12" s="102"/>
      <c r="K12" s="111">
        <v>19895</v>
      </c>
      <c r="L12" s="112"/>
      <c r="M12" s="25" t="s">
        <v>13</v>
      </c>
      <c r="N12" s="26">
        <f>IF(OR(ISNUMBER(Q8),ISNUMBER(Q9),ISNUMBER(Q10),ISNUMBER(Q11)),SUM(N8:N11),"")</f>
        <v>268</v>
      </c>
      <c r="O12" s="27">
        <f>IF(OR(ISNUMBER(Q8),ISNUMBER(Q9),ISNUMBER(Q10),ISNUMBER(Q11)),SUM(O8:O11),"")</f>
        <v>102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370</v>
      </c>
      <c r="R12" s="42" t="s">
        <v>23</v>
      </c>
      <c r="S12" s="102"/>
    </row>
    <row r="13" spans="1:19" ht="12.75" customHeight="1">
      <c r="A13" s="103" t="s">
        <v>53</v>
      </c>
      <c r="B13" s="104"/>
      <c r="C13" s="16">
        <v>1</v>
      </c>
      <c r="D13" s="1">
        <v>149</v>
      </c>
      <c r="E13" s="2">
        <v>80</v>
      </c>
      <c r="F13" s="2">
        <v>0</v>
      </c>
      <c r="G13" s="17">
        <f aca="true" t="shared" si="0" ref="G13:G36">IF(AND(ISBLANK(D13),ISBLANK(E13),ISBLANK(N13),ISBLANK(O13)),"",D13+E13)</f>
        <v>229</v>
      </c>
      <c r="H13" s="40" t="s">
        <v>23</v>
      </c>
      <c r="I13" s="18"/>
      <c r="K13" s="103" t="s">
        <v>44</v>
      </c>
      <c r="L13" s="104"/>
      <c r="M13" s="16">
        <v>1</v>
      </c>
      <c r="N13" s="1">
        <v>132</v>
      </c>
      <c r="O13" s="2">
        <v>70</v>
      </c>
      <c r="P13" s="2">
        <v>4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125</v>
      </c>
      <c r="E14" s="4">
        <v>63</v>
      </c>
      <c r="F14" s="4">
        <v>3</v>
      </c>
      <c r="G14" s="20">
        <f t="shared" si="0"/>
        <v>188</v>
      </c>
      <c r="H14" s="41" t="s">
        <v>23</v>
      </c>
      <c r="I14" s="18"/>
      <c r="K14" s="105"/>
      <c r="L14" s="106"/>
      <c r="M14" s="19">
        <v>2</v>
      </c>
      <c r="N14" s="3">
        <v>142</v>
      </c>
      <c r="O14" s="4">
        <v>62</v>
      </c>
      <c r="P14" s="4">
        <v>3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07" t="s">
        <v>54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4511</v>
      </c>
      <c r="B17" s="112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417</v>
      </c>
      <c r="H17" s="42" t="s">
        <v>23</v>
      </c>
      <c r="I17" s="102"/>
      <c r="K17" s="111">
        <v>17636</v>
      </c>
      <c r="L17" s="112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406</v>
      </c>
      <c r="R17" s="42" t="s">
        <v>23</v>
      </c>
      <c r="S17" s="102"/>
    </row>
    <row r="18" spans="1:19" ht="12.75" customHeight="1">
      <c r="A18" s="103" t="s">
        <v>55</v>
      </c>
      <c r="B18" s="104"/>
      <c r="C18" s="16">
        <v>1</v>
      </c>
      <c r="D18" s="1">
        <v>136</v>
      </c>
      <c r="E18" s="2">
        <v>81</v>
      </c>
      <c r="F18" s="2">
        <v>1</v>
      </c>
      <c r="G18" s="17">
        <f>IF(AND(ISBLANK(D18),ISBLANK(E18),ISBLANK(N18),ISBLANK(O18)),"",D18+E18)</f>
        <v>217</v>
      </c>
      <c r="H18" s="40" t="s">
        <v>23</v>
      </c>
      <c r="I18" s="18"/>
      <c r="K18" s="103" t="s">
        <v>46</v>
      </c>
      <c r="L18" s="104"/>
      <c r="M18" s="16">
        <v>1</v>
      </c>
      <c r="N18" s="1">
        <v>135</v>
      </c>
      <c r="O18" s="2">
        <v>66</v>
      </c>
      <c r="P18" s="2">
        <v>4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122</v>
      </c>
      <c r="E19" s="4">
        <v>57</v>
      </c>
      <c r="F19" s="4">
        <v>5</v>
      </c>
      <c r="G19" s="20">
        <f t="shared" si="0"/>
        <v>179</v>
      </c>
      <c r="H19" s="41" t="s">
        <v>23</v>
      </c>
      <c r="I19" s="18"/>
      <c r="K19" s="105"/>
      <c r="L19" s="106"/>
      <c r="M19" s="19">
        <v>2</v>
      </c>
      <c r="N19" s="3">
        <v>145</v>
      </c>
      <c r="O19" s="4">
        <v>44</v>
      </c>
      <c r="P19" s="4">
        <v>9</v>
      </c>
      <c r="Q19" s="20">
        <f t="shared" si="1"/>
        <v>189</v>
      </c>
      <c r="R19" s="41" t="s">
        <v>23</v>
      </c>
      <c r="S19" s="18"/>
    </row>
    <row r="20" spans="1:19" ht="12.75" customHeight="1" thickBot="1">
      <c r="A20" s="107" t="s">
        <v>47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47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18908</v>
      </c>
      <c r="B22" s="112"/>
      <c r="C22" s="25" t="s">
        <v>13</v>
      </c>
      <c r="D22" s="26">
        <f>IF(OR(ISNUMBER(G18),ISNUMBER(G19),ISNUMBER(G20),ISNUMBER(G21)),SUM(D18:D21),"")</f>
        <v>258</v>
      </c>
      <c r="E22" s="27">
        <f>IF(OR(ISNUMBER(G18),ISNUMBER(G19),ISNUMBER(G20),ISNUMBER(G21)),SUM(E18:E21),"")</f>
        <v>138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396</v>
      </c>
      <c r="H22" s="42" t="s">
        <v>23</v>
      </c>
      <c r="I22" s="102"/>
      <c r="K22" s="111">
        <v>11220</v>
      </c>
      <c r="L22" s="112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110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390</v>
      </c>
      <c r="R22" s="42" t="s">
        <v>23</v>
      </c>
      <c r="S22" s="102"/>
    </row>
    <row r="23" spans="1:19" ht="12.75" customHeight="1">
      <c r="A23" s="103" t="s">
        <v>56</v>
      </c>
      <c r="B23" s="104"/>
      <c r="C23" s="16">
        <v>1</v>
      </c>
      <c r="D23" s="1">
        <v>124</v>
      </c>
      <c r="E23" s="2">
        <v>48</v>
      </c>
      <c r="F23" s="2">
        <v>4</v>
      </c>
      <c r="G23" s="17">
        <f>IF(AND(ISBLANK(D23),ISBLANK(E23),ISBLANK(N23),ISBLANK(O23)),"",D23+E23)</f>
        <v>172</v>
      </c>
      <c r="H23" s="40" t="s">
        <v>23</v>
      </c>
      <c r="I23" s="18"/>
      <c r="K23" s="103" t="s">
        <v>48</v>
      </c>
      <c r="L23" s="104"/>
      <c r="M23" s="16">
        <v>1</v>
      </c>
      <c r="N23" s="1">
        <v>147</v>
      </c>
      <c r="O23" s="2">
        <v>72</v>
      </c>
      <c r="P23" s="2">
        <v>2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128</v>
      </c>
      <c r="E24" s="4">
        <v>50</v>
      </c>
      <c r="F24" s="4">
        <v>5</v>
      </c>
      <c r="G24" s="20">
        <f t="shared" si="0"/>
        <v>178</v>
      </c>
      <c r="H24" s="41" t="s">
        <v>23</v>
      </c>
      <c r="I24" s="18"/>
      <c r="K24" s="105"/>
      <c r="L24" s="106"/>
      <c r="M24" s="19">
        <v>2</v>
      </c>
      <c r="N24" s="3">
        <v>143</v>
      </c>
      <c r="O24" s="4">
        <v>63</v>
      </c>
      <c r="P24" s="4">
        <v>2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107" t="s">
        <v>57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45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252</v>
      </c>
      <c r="E27" s="27">
        <f>IF(OR(ISNUMBER(G23),ISNUMBER(G24),ISNUMBER(G25),ISNUMBER(G26)),SUM(E23:E26),"")</f>
        <v>98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350</v>
      </c>
      <c r="H27" s="42" t="s">
        <v>23</v>
      </c>
      <c r="I27" s="102"/>
      <c r="K27" s="111">
        <v>19893</v>
      </c>
      <c r="L27" s="112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425</v>
      </c>
      <c r="R27" s="42" t="s">
        <v>23</v>
      </c>
      <c r="S27" s="102"/>
    </row>
    <row r="28" spans="1:19" ht="12.75" customHeight="1">
      <c r="A28" s="103" t="s">
        <v>58</v>
      </c>
      <c r="B28" s="104"/>
      <c r="C28" s="16">
        <v>1</v>
      </c>
      <c r="D28" s="1">
        <v>150</v>
      </c>
      <c r="E28" s="2">
        <v>53</v>
      </c>
      <c r="F28" s="2">
        <v>4</v>
      </c>
      <c r="G28" s="17">
        <f>IF(AND(ISBLANK(D28),ISBLANK(E28),ISBLANK(N28),ISBLANK(O28)),"",D28+E28)</f>
        <v>203</v>
      </c>
      <c r="H28" s="40" t="s">
        <v>23</v>
      </c>
      <c r="I28" s="18"/>
      <c r="K28" s="103" t="s">
        <v>49</v>
      </c>
      <c r="L28" s="104"/>
      <c r="M28" s="16">
        <v>1</v>
      </c>
      <c r="N28" s="1">
        <v>138</v>
      </c>
      <c r="O28" s="2">
        <v>80</v>
      </c>
      <c r="P28" s="2">
        <v>3</v>
      </c>
      <c r="Q28" s="17">
        <f>IF(AND(ISBLANK(D28),ISBLANK(E28),ISBLANK(N28),ISBLANK(O28)),"",N28+O28)</f>
        <v>218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154</v>
      </c>
      <c r="E29" s="4">
        <v>52</v>
      </c>
      <c r="F29" s="4">
        <v>5</v>
      </c>
      <c r="G29" s="20">
        <f t="shared" si="0"/>
        <v>206</v>
      </c>
      <c r="H29" s="41" t="s">
        <v>23</v>
      </c>
      <c r="I29" s="18"/>
      <c r="K29" s="105"/>
      <c r="L29" s="106"/>
      <c r="M29" s="19">
        <v>2</v>
      </c>
      <c r="N29" s="3">
        <v>147</v>
      </c>
      <c r="O29" s="4">
        <v>61</v>
      </c>
      <c r="P29" s="4">
        <v>2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7" t="s">
        <v>59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47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4520</v>
      </c>
      <c r="B32" s="112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409</v>
      </c>
      <c r="H32" s="42" t="s">
        <v>23</v>
      </c>
      <c r="I32" s="102"/>
      <c r="K32" s="111">
        <v>11980</v>
      </c>
      <c r="L32" s="112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426</v>
      </c>
      <c r="R32" s="42" t="s">
        <v>23</v>
      </c>
      <c r="S32" s="102"/>
    </row>
    <row r="33" spans="1:19" ht="12.75" customHeight="1">
      <c r="A33" s="103" t="s">
        <v>60</v>
      </c>
      <c r="B33" s="104"/>
      <c r="C33" s="16">
        <v>1</v>
      </c>
      <c r="D33" s="1">
        <v>135</v>
      </c>
      <c r="E33" s="2">
        <v>71</v>
      </c>
      <c r="F33" s="2">
        <v>0</v>
      </c>
      <c r="G33" s="17">
        <f>IF(AND(ISBLANK(D33),ISBLANK(E33),ISBLANK(N33),ISBLANK(O33)),"",D33+E33)</f>
        <v>206</v>
      </c>
      <c r="H33" s="40" t="s">
        <v>23</v>
      </c>
      <c r="I33" s="18"/>
      <c r="K33" s="103" t="s">
        <v>44</v>
      </c>
      <c r="L33" s="104"/>
      <c r="M33" s="16">
        <v>1</v>
      </c>
      <c r="N33" s="1">
        <v>138</v>
      </c>
      <c r="O33" s="2">
        <v>71</v>
      </c>
      <c r="P33" s="2">
        <v>5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150</v>
      </c>
      <c r="E34" s="4">
        <v>71</v>
      </c>
      <c r="F34" s="4">
        <v>4</v>
      </c>
      <c r="G34" s="20">
        <f t="shared" si="0"/>
        <v>221</v>
      </c>
      <c r="H34" s="41" t="s">
        <v>23</v>
      </c>
      <c r="I34" s="18"/>
      <c r="K34" s="105"/>
      <c r="L34" s="106"/>
      <c r="M34" s="19">
        <v>2</v>
      </c>
      <c r="N34" s="3">
        <v>140</v>
      </c>
      <c r="O34" s="4">
        <v>62</v>
      </c>
      <c r="P34" s="4">
        <v>2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07" t="s">
        <v>61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15722</v>
      </c>
      <c r="B37" s="112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427</v>
      </c>
      <c r="H37" s="43" t="s">
        <v>23</v>
      </c>
      <c r="I37" s="102"/>
      <c r="K37" s="111">
        <v>5119</v>
      </c>
      <c r="L37" s="112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411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1633</v>
      </c>
      <c r="E39" s="33">
        <f>IF(OR(ISNUMBER(G12),ISNUMBER(G17),ISNUMBER(G22),ISNUMBER(G27),ISNUMBER(G32),ISNUMBER(G37)),SUM(E12,E17,E22,E27,E32,E37),"")</f>
        <v>712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2345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1675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2428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63</v>
      </c>
      <c r="D41" s="113"/>
      <c r="E41" s="113"/>
      <c r="G41" s="96" t="s">
        <v>16</v>
      </c>
      <c r="H41" s="96"/>
      <c r="I41" s="39">
        <f>IF(ISNUMBER(I39),SUM(I11,I16,I21,I26,I31,I36,I39),"")</f>
        <v>6</v>
      </c>
      <c r="K41" s="36"/>
      <c r="L41" s="46" t="s">
        <v>24</v>
      </c>
      <c r="M41" s="113" t="s">
        <v>64</v>
      </c>
      <c r="N41" s="113"/>
      <c r="O41" s="113"/>
      <c r="Q41" s="96" t="s">
        <v>16</v>
      </c>
      <c r="R41" s="96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66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22</v>
      </c>
      <c r="K46" s="100"/>
    </row>
    <row r="47" spans="2:19" ht="19.5" customHeight="1">
      <c r="B47" s="9" t="s">
        <v>31</v>
      </c>
      <c r="C47" s="99">
        <v>0.5729166666666666</v>
      </c>
      <c r="D47" s="99"/>
      <c r="I47" s="9" t="s">
        <v>32</v>
      </c>
      <c r="J47" s="94">
        <v>10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2009-03-07T11:27:04Z</cp:lastPrinted>
  <dcterms:created xsi:type="dcterms:W3CDTF">2003-07-01T14:03:06Z</dcterms:created>
  <dcterms:modified xsi:type="dcterms:W3CDTF">2009-03-07T16:17:54Z</dcterms:modified>
  <cp:category/>
  <cp:version/>
  <cp:contentType/>
  <cp:contentStatus/>
</cp:coreProperties>
</file>