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<sst xmlns="http://schemas.openxmlformats.org/spreadsheetml/2006/main" count="173" uniqueCount="72">
  <si>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</si>
  <si>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</si>
  <si>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</si>
  <si>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</si>
  <si>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</si>
  <si>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</si>
  <si>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</si>
  <si>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</si>
  <si>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</si>
  <si>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</si>
  <si>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</si>
  <si>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</si>
  <si>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</si>
  <si>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</si>
  <si>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</si>
  <si>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</si>
  <si>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</si>
  <si>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</si>
  <si>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</si>
  <si>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</si>
  <si>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</si>
  <si>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</si>
  <si>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</si>
  <si>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</si>
  <si>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</si>
  <si>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</si>
  <si>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</si>
  <si>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</si>
  <si>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</si>
  <si>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</si>
  <si>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</si>
  <si>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</si>
  <si>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</si>
  <si>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</si>
  <si>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</si>
  <si>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</si>
  <si>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</si>
  <si>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</si>
  <si>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</si>
  <si>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</si>
  <si>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</si>
  <si>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</si>
  <si>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Slavoj Plzeň</t>
  </si>
  <si>
    <t>Slavoj Plzeň B</t>
  </si>
  <si>
    <t>Vavřička</t>
  </si>
  <si>
    <t>Jiří</t>
  </si>
  <si>
    <t>František</t>
  </si>
  <si>
    <t>Vlček</t>
  </si>
  <si>
    <t>Matoušek</t>
  </si>
  <si>
    <t>Jaroslav</t>
  </si>
  <si>
    <t>Müller</t>
  </si>
  <si>
    <t>Michal</t>
  </si>
  <si>
    <t>Hranáč</t>
  </si>
  <si>
    <t>Václav</t>
  </si>
  <si>
    <t>Müllerová</t>
  </si>
  <si>
    <t>Ljubica</t>
  </si>
  <si>
    <t>Hranáč Václav</t>
  </si>
  <si>
    <t>Vlček František</t>
  </si>
  <si>
    <t>II/0367</t>
  </si>
  <si>
    <t>TJ Kdyně</t>
  </si>
  <si>
    <t>Flajšhanz</t>
  </si>
  <si>
    <t>Böhm</t>
  </si>
  <si>
    <t>Zdeněk</t>
  </si>
  <si>
    <t>Benzl</t>
  </si>
  <si>
    <t>Libor</t>
  </si>
  <si>
    <t>Löffelmannová</t>
  </si>
  <si>
    <t>Jaroslava</t>
  </si>
  <si>
    <t>Kubal</t>
  </si>
  <si>
    <t>Blahomil</t>
  </si>
  <si>
    <t>Hornová</t>
  </si>
  <si>
    <t>Olga</t>
  </si>
  <si>
    <t>Löffelmannová Jaroslava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</si>
</sst>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SheetLayoutView="10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105" t="s">
        <v>42</v>
      </c>
      <c r="M1" s="105"/>
      <c r="N1" s="105"/>
      <c r="O1" s="106" t="s">
        <v>2</v>
      </c>
      <c r="P1" s="106"/>
      <c r="Q1" s="108">
        <v>40628</v>
      </c>
      <c r="R1" s="109"/>
      <c r="S1" s="109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59</v>
      </c>
      <c r="M3" s="99"/>
      <c r="N3" s="99"/>
      <c r="O3" s="99"/>
      <c r="P3" s="99"/>
      <c r="Q3" s="99"/>
      <c r="R3" s="99"/>
      <c r="S3" s="107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52</v>
      </c>
      <c r="B8" s="83"/>
      <c r="C8" s="16">
        <v>1</v>
      </c>
      <c r="D8" s="1">
        <v>134</v>
      </c>
      <c r="E8" s="2">
        <v>52</v>
      </c>
      <c r="F8" s="2">
        <v>4</v>
      </c>
      <c r="G8" s="17">
        <f>IF(AND(ISBLANK(D8),ISBLANK(E8),ISBLANK(N8),ISBLANK(O8)),"",D8+E8)</f>
        <v>186</v>
      </c>
      <c r="H8" s="40" t="s">
        <v>23</v>
      </c>
      <c r="I8" s="18"/>
      <c r="K8" s="82" t="s">
        <v>60</v>
      </c>
      <c r="L8" s="83"/>
      <c r="M8" s="16">
        <v>1</v>
      </c>
      <c r="N8" s="1">
        <v>118</v>
      </c>
      <c r="O8" s="2">
        <v>53</v>
      </c>
      <c r="P8" s="2">
        <v>2</v>
      </c>
      <c r="Q8" s="17">
        <f>IF(AND(ISBLANK(D8),ISBLANK(E8),ISBLANK(N8),ISBLANK(O8)),"",N8+O8)</f>
        <v>171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156</v>
      </c>
      <c r="E9" s="4">
        <v>57</v>
      </c>
      <c r="F9" s="4">
        <v>4</v>
      </c>
      <c r="G9" s="20">
        <f>IF(AND(ISBLANK(D9),ISBLANK(E9),ISBLANK(N9),ISBLANK(O9)),"",D9+E9)</f>
        <v>213</v>
      </c>
      <c r="H9" s="41" t="s">
        <v>23</v>
      </c>
      <c r="I9" s="18"/>
      <c r="K9" s="84"/>
      <c r="L9" s="85"/>
      <c r="M9" s="19">
        <v>2</v>
      </c>
      <c r="N9" s="3">
        <v>147</v>
      </c>
      <c r="O9" s="4">
        <v>63</v>
      </c>
      <c r="P9" s="4">
        <v>3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76" t="s">
        <v>53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15722</v>
      </c>
      <c r="B12" s="87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109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399</v>
      </c>
      <c r="H12" s="42" t="s">
        <v>23</v>
      </c>
      <c r="I12" s="81"/>
      <c r="K12" s="86">
        <v>4152</v>
      </c>
      <c r="L12" s="87"/>
      <c r="M12" s="25" t="s">
        <v>13</v>
      </c>
      <c r="N12" s="26">
        <f>IF(OR(ISNUMBER(Q8),ISNUMBER(Q9),ISNUMBER(Q10),ISNUMBER(Q11)),SUM(N8:N11),"")</f>
        <v>265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381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142</v>
      </c>
      <c r="E13" s="2">
        <v>63</v>
      </c>
      <c r="F13" s="2">
        <v>3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82" t="s">
        <v>61</v>
      </c>
      <c r="L13" s="83"/>
      <c r="M13" s="16">
        <v>1</v>
      </c>
      <c r="N13" s="1">
        <v>136</v>
      </c>
      <c r="O13" s="2">
        <v>63</v>
      </c>
      <c r="P13" s="2">
        <v>2</v>
      </c>
      <c r="Q13" s="17">
        <f aca="true" t="shared" si="1" ref="Q13:Q36">IF(AND(ISBLANK(D13),ISBLANK(E13),ISBLANK(N13),ISBLANK(O13)),"",N13+O13)</f>
        <v>199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148</v>
      </c>
      <c r="E14" s="4">
        <v>70</v>
      </c>
      <c r="F14" s="4">
        <v>1</v>
      </c>
      <c r="G14" s="20">
        <f t="shared" si="0"/>
        <v>218</v>
      </c>
      <c r="H14" s="41" t="s">
        <v>23</v>
      </c>
      <c r="I14" s="18"/>
      <c r="K14" s="84"/>
      <c r="L14" s="85"/>
      <c r="M14" s="19">
        <v>2</v>
      </c>
      <c r="N14" s="3">
        <v>132</v>
      </c>
      <c r="O14" s="4">
        <v>63</v>
      </c>
      <c r="P14" s="4">
        <v>4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76" t="s">
        <v>46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14082</v>
      </c>
      <c r="B17" s="87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423</v>
      </c>
      <c r="H17" s="42" t="s">
        <v>23</v>
      </c>
      <c r="I17" s="81"/>
      <c r="K17" s="86">
        <v>17750</v>
      </c>
      <c r="L17" s="87"/>
      <c r="M17" s="25" t="s">
        <v>13</v>
      </c>
      <c r="N17" s="26">
        <f>IF(OR(ISNUMBER(Q13),ISNUMBER(Q14),ISNUMBER(Q15),ISNUMBER(Q16)),SUM(N13:N16),"")</f>
        <v>268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394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129</v>
      </c>
      <c r="E18" s="2">
        <v>52</v>
      </c>
      <c r="F18" s="2">
        <v>0</v>
      </c>
      <c r="G18" s="17">
        <f>IF(AND(ISBLANK(D18),ISBLANK(E18),ISBLANK(N18),ISBLANK(O18)),"",D18+E18)</f>
        <v>181</v>
      </c>
      <c r="H18" s="40" t="s">
        <v>23</v>
      </c>
      <c r="I18" s="18"/>
      <c r="K18" s="82" t="s">
        <v>63</v>
      </c>
      <c r="L18" s="83"/>
      <c r="M18" s="16">
        <v>1</v>
      </c>
      <c r="N18" s="1">
        <v>126</v>
      </c>
      <c r="O18" s="2">
        <v>79</v>
      </c>
      <c r="P18" s="2">
        <v>1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134</v>
      </c>
      <c r="E19" s="4">
        <v>72</v>
      </c>
      <c r="F19" s="4">
        <v>1</v>
      </c>
      <c r="G19" s="20">
        <f t="shared" si="0"/>
        <v>206</v>
      </c>
      <c r="H19" s="41" t="s">
        <v>23</v>
      </c>
      <c r="I19" s="18"/>
      <c r="K19" s="84"/>
      <c r="L19" s="85"/>
      <c r="M19" s="19">
        <v>2</v>
      </c>
      <c r="N19" s="3">
        <v>134</v>
      </c>
      <c r="O19" s="4">
        <v>36</v>
      </c>
      <c r="P19" s="4">
        <v>8</v>
      </c>
      <c r="Q19" s="20">
        <f t="shared" si="1"/>
        <v>170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64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263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387</v>
      </c>
      <c r="H22" s="42" t="s">
        <v>23</v>
      </c>
      <c r="I22" s="81"/>
      <c r="K22" s="86">
        <v>6169</v>
      </c>
      <c r="L22" s="87"/>
      <c r="M22" s="25" t="s">
        <v>13</v>
      </c>
      <c r="N22" s="26">
        <f>IF(OR(ISNUMBER(Q18),ISNUMBER(Q19),ISNUMBER(Q20),ISNUMBER(Q21)),SUM(N18:N21),"")</f>
        <v>260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375</v>
      </c>
      <c r="R22" s="42" t="s">
        <v>23</v>
      </c>
      <c r="S22" s="81"/>
    </row>
    <row r="23" spans="1:19" ht="12.75" customHeight="1">
      <c r="A23" s="82" t="s">
        <v>54</v>
      </c>
      <c r="B23" s="83"/>
      <c r="C23" s="16">
        <v>1</v>
      </c>
      <c r="D23" s="1">
        <v>130</v>
      </c>
      <c r="E23" s="2">
        <v>54</v>
      </c>
      <c r="F23" s="2">
        <v>3</v>
      </c>
      <c r="G23" s="17">
        <f>IF(AND(ISBLANK(D23),ISBLANK(E23),ISBLANK(N23),ISBLANK(O23)),"",D23+E23)</f>
        <v>184</v>
      </c>
      <c r="H23" s="40" t="s">
        <v>23</v>
      </c>
      <c r="I23" s="18"/>
      <c r="K23" s="82" t="s">
        <v>65</v>
      </c>
      <c r="L23" s="83"/>
      <c r="M23" s="16">
        <v>1</v>
      </c>
      <c r="N23" s="1">
        <v>145</v>
      </c>
      <c r="O23" s="2">
        <v>71</v>
      </c>
      <c r="P23" s="2">
        <v>2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140</v>
      </c>
      <c r="E24" s="4">
        <v>62</v>
      </c>
      <c r="F24" s="4">
        <v>3</v>
      </c>
      <c r="G24" s="20">
        <f t="shared" si="0"/>
        <v>202</v>
      </c>
      <c r="H24" s="41" t="s">
        <v>23</v>
      </c>
      <c r="I24" s="18"/>
      <c r="K24" s="84"/>
      <c r="L24" s="85"/>
      <c r="M24" s="19">
        <v>2</v>
      </c>
      <c r="N24" s="3">
        <v>152</v>
      </c>
      <c r="O24" s="4">
        <v>58</v>
      </c>
      <c r="P24" s="4">
        <v>4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76" t="s">
        <v>55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4523</v>
      </c>
      <c r="B27" s="87"/>
      <c r="C27" s="25" t="s">
        <v>13</v>
      </c>
      <c r="D27" s="26">
        <f>IF(OR(ISNUMBER(G23),ISNUMBER(G24),ISNUMBER(G25),ISNUMBER(G26)),SUM(D23:D26),"")</f>
        <v>270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386</v>
      </c>
      <c r="H27" s="42" t="s">
        <v>23</v>
      </c>
      <c r="I27" s="81"/>
      <c r="K27" s="86">
        <v>12299</v>
      </c>
      <c r="L27" s="87"/>
      <c r="M27" s="25" t="s">
        <v>13</v>
      </c>
      <c r="N27" s="26">
        <f>IF(OR(ISNUMBER(Q23),ISNUMBER(Q24),ISNUMBER(Q25),ISNUMBER(Q26)),SUM(N23:N26),"")</f>
        <v>297</v>
      </c>
      <c r="O27" s="27">
        <f>IF(OR(ISNUMBER(Q23),ISNUMBER(Q24),ISNUMBER(Q25),ISNUMBER(Q26)),SUM(O23:O26),"")</f>
        <v>129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426</v>
      </c>
      <c r="R27" s="42" t="s">
        <v>23</v>
      </c>
      <c r="S27" s="81"/>
    </row>
    <row r="28" spans="1:19" ht="12.75" customHeight="1">
      <c r="A28" s="82" t="s">
        <v>44</v>
      </c>
      <c r="B28" s="83"/>
      <c r="C28" s="16">
        <v>1</v>
      </c>
      <c r="D28" s="1">
        <v>140</v>
      </c>
      <c r="E28" s="2">
        <v>61</v>
      </c>
      <c r="F28" s="2">
        <v>3</v>
      </c>
      <c r="G28" s="17">
        <f>IF(AND(ISBLANK(D28),ISBLANK(E28),ISBLANK(N28),ISBLANK(O28)),"",D28+E28)</f>
        <v>201</v>
      </c>
      <c r="H28" s="40" t="s">
        <v>23</v>
      </c>
      <c r="I28" s="18"/>
      <c r="K28" s="82" t="s">
        <v>67</v>
      </c>
      <c r="L28" s="83"/>
      <c r="M28" s="16">
        <v>1</v>
      </c>
      <c r="N28" s="1">
        <v>123</v>
      </c>
      <c r="O28" s="2">
        <v>41</v>
      </c>
      <c r="P28" s="2">
        <v>10</v>
      </c>
      <c r="Q28" s="17">
        <f>IF(AND(ISBLANK(D28),ISBLANK(E28),ISBLANK(N28),ISBLANK(O28)),"",N28+O28)</f>
        <v>164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148</v>
      </c>
      <c r="E29" s="4">
        <v>66</v>
      </c>
      <c r="F29" s="4">
        <v>2</v>
      </c>
      <c r="G29" s="20">
        <f t="shared" si="0"/>
        <v>214</v>
      </c>
      <c r="H29" s="41" t="s">
        <v>23</v>
      </c>
      <c r="I29" s="18"/>
      <c r="K29" s="84"/>
      <c r="L29" s="85"/>
      <c r="M29" s="19">
        <v>2</v>
      </c>
      <c r="N29" s="3">
        <v>142</v>
      </c>
      <c r="O29" s="4">
        <v>68</v>
      </c>
      <c r="P29" s="4">
        <v>2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76" t="s">
        <v>45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17044</v>
      </c>
      <c r="B32" s="87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127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415</v>
      </c>
      <c r="H32" s="42" t="s">
        <v>23</v>
      </c>
      <c r="I32" s="81"/>
      <c r="K32" s="86">
        <v>5385</v>
      </c>
      <c r="L32" s="88"/>
      <c r="M32" s="25" t="s">
        <v>13</v>
      </c>
      <c r="N32" s="26">
        <f>IF(OR(ISNUMBER(Q28),ISNUMBER(Q29),ISNUMBER(Q30),ISNUMBER(Q31)),SUM(N28:N31),"")</f>
        <v>265</v>
      </c>
      <c r="O32" s="27">
        <f>IF(OR(ISNUMBER(Q28),ISNUMBER(Q29),ISNUMBER(Q30),ISNUMBER(Q31)),SUM(O28:O31),"")</f>
        <v>109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374</v>
      </c>
      <c r="R32" s="42" t="s">
        <v>23</v>
      </c>
      <c r="S32" s="81"/>
    </row>
    <row r="33" spans="1:19" ht="12.75" customHeight="1">
      <c r="A33" s="82" t="s">
        <v>50</v>
      </c>
      <c r="B33" s="83"/>
      <c r="C33" s="16">
        <v>1</v>
      </c>
      <c r="D33" s="1">
        <v>143</v>
      </c>
      <c r="E33" s="2">
        <v>53</v>
      </c>
      <c r="F33" s="2">
        <v>6</v>
      </c>
      <c r="G33" s="17">
        <f>IF(AND(ISBLANK(D33),ISBLANK(E33),ISBLANK(N33),ISBLANK(O33)),"",D33+E33)</f>
        <v>196</v>
      </c>
      <c r="H33" s="40" t="s">
        <v>23</v>
      </c>
      <c r="I33" s="18"/>
      <c r="K33" s="82" t="s">
        <v>69</v>
      </c>
      <c r="L33" s="83"/>
      <c r="M33" s="16">
        <v>1</v>
      </c>
      <c r="N33" s="1">
        <v>146</v>
      </c>
      <c r="O33" s="2">
        <v>71</v>
      </c>
      <c r="P33" s="2">
        <v>4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146</v>
      </c>
      <c r="E34" s="4">
        <v>69</v>
      </c>
      <c r="F34" s="4">
        <v>2</v>
      </c>
      <c r="G34" s="20">
        <f t="shared" si="0"/>
        <v>215</v>
      </c>
      <c r="H34" s="41" t="s">
        <v>23</v>
      </c>
      <c r="I34" s="18"/>
      <c r="K34" s="84"/>
      <c r="L34" s="85"/>
      <c r="M34" s="19">
        <v>2</v>
      </c>
      <c r="N34" s="3">
        <v>139</v>
      </c>
      <c r="O34" s="4">
        <v>62</v>
      </c>
      <c r="P34" s="4">
        <v>7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76" t="s">
        <v>51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12602</v>
      </c>
      <c r="B37" s="88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122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411</v>
      </c>
      <c r="H37" s="43" t="s">
        <v>23</v>
      </c>
      <c r="I37" s="81"/>
      <c r="K37" s="86">
        <v>1740</v>
      </c>
      <c r="L37" s="87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418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1690</v>
      </c>
      <c r="E39" s="33">
        <f>IF(OR(ISNUMBER(G12),ISNUMBER(G17),ISNUMBER(G22),ISNUMBER(G27),ISNUMBER(G32),ISNUMBER(G37)),SUM(E12,E17,E22,E27,E32,E37),"")</f>
        <v>731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2421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1640</v>
      </c>
      <c r="O39" s="33">
        <f>IF(OR(ISNUMBER(Q12),ISNUMBER(Q17),ISNUMBER(Q22),ISNUMBER(Q27),ISNUMBER(Q32),ISNUMBER(Q37)),SUM(O12,O17,O22,O27,O32,O37),"")</f>
        <v>728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2368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56</v>
      </c>
      <c r="D41" s="111"/>
      <c r="E41" s="111"/>
      <c r="G41" s="112" t="s">
        <v>16</v>
      </c>
      <c r="H41" s="112"/>
      <c r="I41" s="39">
        <f>IF(ISNUMBER(I39),SUM(I11,I16,I21,I26,I31,I36,I39),"")</f>
        <v>12</v>
      </c>
      <c r="K41" s="36"/>
      <c r="L41" s="46" t="s">
        <v>24</v>
      </c>
      <c r="M41" s="111" t="s">
        <v>71</v>
      </c>
      <c r="N41" s="111"/>
      <c r="O41" s="111"/>
      <c r="Q41" s="112" t="s">
        <v>16</v>
      </c>
      <c r="R41" s="112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3" t="s">
        <v>57</v>
      </c>
      <c r="D43" s="123"/>
      <c r="E43" s="123"/>
      <c r="F43" s="123"/>
      <c r="G43" s="123"/>
      <c r="H43" s="123"/>
      <c r="I43" s="46"/>
      <c r="J43" s="46"/>
      <c r="K43" s="46" t="s">
        <v>28</v>
      </c>
      <c r="L43" s="124" t="s">
        <v>58</v>
      </c>
      <c r="M43" s="124"/>
      <c r="O43" s="46" t="s">
        <v>25</v>
      </c>
      <c r="P43" s="123"/>
      <c r="Q43" s="123"/>
      <c r="R43" s="123"/>
      <c r="S43" s="12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1">
        <v>0.375</v>
      </c>
      <c r="D46" s="121"/>
      <c r="I46" s="9" t="s">
        <v>30</v>
      </c>
      <c r="J46" s="122">
        <v>19</v>
      </c>
      <c r="K46" s="122"/>
    </row>
    <row r="47" spans="2:19" ht="19.5" customHeight="1">
      <c r="B47" s="9" t="s">
        <v>31</v>
      </c>
      <c r="C47" s="121">
        <v>0.4756944444444444</v>
      </c>
      <c r="D47" s="121"/>
      <c r="I47" s="9" t="s">
        <v>32</v>
      </c>
      <c r="J47" s="128">
        <v>5</v>
      </c>
      <c r="K47" s="128"/>
      <c r="P47" s="9" t="s">
        <v>33</v>
      </c>
      <c r="Q47" s="116">
        <v>41517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5"/>
      <c r="C57" s="126"/>
      <c r="D57" s="74"/>
      <c r="E57" s="125"/>
      <c r="F57" s="127"/>
      <c r="G57" s="127"/>
      <c r="H57" s="126"/>
      <c r="I57" s="74"/>
      <c r="J57" s="49"/>
      <c r="K57" s="68"/>
      <c r="L57" s="125"/>
      <c r="M57" s="126"/>
      <c r="N57" s="74"/>
      <c r="O57" s="125"/>
      <c r="P57" s="127"/>
      <c r="Q57" s="127"/>
      <c r="R57" s="126"/>
      <c r="S57" s="75"/>
    </row>
    <row r="58" spans="1:19" ht="21" customHeight="1">
      <c r="A58" s="67"/>
      <c r="B58" s="125"/>
      <c r="C58" s="126"/>
      <c r="D58" s="74"/>
      <c r="E58" s="125"/>
      <c r="F58" s="127"/>
      <c r="G58" s="127"/>
      <c r="H58" s="126"/>
      <c r="I58" s="74"/>
      <c r="J58" s="49"/>
      <c r="K58" s="68"/>
      <c r="L58" s="125"/>
      <c r="M58" s="126"/>
      <c r="N58" s="74"/>
      <c r="O58" s="125"/>
      <c r="P58" s="127"/>
      <c r="Q58" s="127"/>
      <c r="R58" s="126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72"/>
      <c r="B66" s="73" t="s">
        <v>39</v>
      </c>
      <c r="C66" s="129"/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37:B37 A32:B32 K12:L12 K17:L17 K22:L22 K27:L27 K32:L32 K37:L37 A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85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2011-03-26T10:28:36Z</cp:lastPrinted>
  <dcterms:created xsi:type="dcterms:W3CDTF">2003-07-01T14:03:06Z</dcterms:created>
  <dcterms:modified xsi:type="dcterms:W3CDTF">2011-03-26T10:30:19Z</dcterms:modified>
  <cp:category/>
  <cp:version/>
  <cp:contentType/>
  <cp:contentStatus/>
</cp:coreProperties>
</file>