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<sst xmlns="http://schemas.openxmlformats.org/spreadsheetml/2006/main" count="177" uniqueCount="72">
  <si>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</si>
  <si>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</si>
  <si>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</si>
  <si>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</si>
  <si>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</si>
  <si>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</si>
  <si>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</si>
  <si>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</si>
  <si>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</si>
  <si>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</si>
  <si>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</si>
  <si>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</si>
  <si>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</si>
  <si>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</si>
  <si>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</si>
  <si>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</si>
  <si>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</si>
  <si>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</si>
  <si>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</si>
  <si>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</si>
  <si>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</si>
  <si>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</si>
  <si>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</si>
  <si>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</si>
  <si>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</si>
  <si>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</si>
  <si>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</si>
  <si>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</si>
  <si>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</si>
  <si>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</si>
  <si>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</si>
  <si>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</si>
  <si>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</si>
  <si>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</si>
  <si>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</si>
  <si>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</si>
  <si>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</si>
  <si>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</si>
  <si>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</si>
  <si>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</si>
  <si>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</si>
  <si>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</si>
  <si>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TJ.Sokol Plzeň V.</t>
  </si>
  <si>
    <t>Klik</t>
  </si>
  <si>
    <t>Pavel</t>
  </si>
  <si>
    <t>Konvář</t>
  </si>
  <si>
    <t>Karel</t>
  </si>
  <si>
    <t>Karkoš</t>
  </si>
  <si>
    <t>Martin</t>
  </si>
  <si>
    <t>Vlček</t>
  </si>
  <si>
    <t>František</t>
  </si>
  <si>
    <t>Pešek</t>
  </si>
  <si>
    <t>Jan</t>
  </si>
  <si>
    <t>Kreutzer</t>
  </si>
  <si>
    <t>Josef</t>
  </si>
  <si>
    <t>Matoušek</t>
  </si>
  <si>
    <t>Jaroslav</t>
  </si>
  <si>
    <t>Ljubica</t>
  </si>
  <si>
    <t>Hranáč</t>
  </si>
  <si>
    <t>Václav</t>
  </si>
  <si>
    <t>Ženíšek</t>
  </si>
  <si>
    <t>Pejsar</t>
  </si>
  <si>
    <t>Hejkal</t>
  </si>
  <si>
    <t>Luděk</t>
  </si>
  <si>
    <t>Müllerová</t>
  </si>
  <si>
    <t>Ženíšek Václav</t>
  </si>
  <si>
    <t>P-0044</t>
  </si>
  <si>
    <t>6.11.2010 Ženíšek</t>
  </si>
  <si>
    <t>TJ Slavoj Plzeň "B"</t>
  </si>
  <si>
    <t>TJ Sokol Plzeň V. "B"</t>
  </si>
  <si>
    <t>Hráč Josef Kreutzer 04508 odstoupil po 62. hodu pro zranění.</t>
  </si>
  <si>
    <t>Hejkalová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</si>
</sst>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1">
        <v>40488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69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68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43</v>
      </c>
      <c r="B8" s="79"/>
      <c r="C8" s="16">
        <v>1</v>
      </c>
      <c r="D8" s="1">
        <v>152</v>
      </c>
      <c r="E8" s="2">
        <v>77</v>
      </c>
      <c r="F8" s="2">
        <v>2</v>
      </c>
      <c r="G8" s="17">
        <f>IF(AND(ISBLANK(D8),ISBLANK(E8),ISBLANK(N8),ISBLANK(O8)),"",D8+E8)</f>
        <v>229</v>
      </c>
      <c r="H8" s="40" t="s">
        <v>23</v>
      </c>
      <c r="I8" s="18"/>
      <c r="K8" s="78" t="s">
        <v>49</v>
      </c>
      <c r="L8" s="79"/>
      <c r="M8" s="16">
        <v>1</v>
      </c>
      <c r="N8" s="1">
        <v>152</v>
      </c>
      <c r="O8" s="2">
        <v>89</v>
      </c>
      <c r="P8" s="2">
        <v>3</v>
      </c>
      <c r="Q8" s="17">
        <f>IF(AND(ISBLANK(D8),ISBLANK(E8),ISBLANK(N8),ISBLANK(O8)),"",N8+O8)</f>
        <v>241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136</v>
      </c>
      <c r="E9" s="4">
        <v>71</v>
      </c>
      <c r="F9" s="4">
        <v>2</v>
      </c>
      <c r="G9" s="20">
        <f>IF(AND(ISBLANK(D9),ISBLANK(E9),ISBLANK(N9),ISBLANK(O9)),"",D9+E9)</f>
        <v>207</v>
      </c>
      <c r="H9" s="41" t="s">
        <v>23</v>
      </c>
      <c r="I9" s="18"/>
      <c r="K9" s="80"/>
      <c r="L9" s="81"/>
      <c r="M9" s="19">
        <v>2</v>
      </c>
      <c r="N9" s="3">
        <v>140</v>
      </c>
      <c r="O9" s="4">
        <v>63</v>
      </c>
      <c r="P9" s="4">
        <v>2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82" t="s">
        <v>44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50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2</v>
      </c>
    </row>
    <row r="12" spans="1:19" ht="15.75" customHeight="1" thickBot="1">
      <c r="A12" s="86">
        <v>4799</v>
      </c>
      <c r="B12" s="87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148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436</v>
      </c>
      <c r="H12" s="42" t="s">
        <v>23</v>
      </c>
      <c r="I12" s="77"/>
      <c r="K12" s="86">
        <v>14082</v>
      </c>
      <c r="L12" s="87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444</v>
      </c>
      <c r="R12" s="42" t="s">
        <v>23</v>
      </c>
      <c r="S12" s="77"/>
    </row>
    <row r="13" spans="1:19" ht="12.75" customHeight="1">
      <c r="A13" s="78" t="s">
        <v>45</v>
      </c>
      <c r="B13" s="79"/>
      <c r="C13" s="16">
        <v>1</v>
      </c>
      <c r="D13" s="1">
        <v>162</v>
      </c>
      <c r="E13" s="2">
        <v>76</v>
      </c>
      <c r="F13" s="2">
        <v>2</v>
      </c>
      <c r="G13" s="17">
        <f aca="true" t="shared" si="0" ref="G13:G36">IF(AND(ISBLANK(D13),ISBLANK(E13),ISBLANK(N13),ISBLANK(O13)),"",D13+E13)</f>
        <v>238</v>
      </c>
      <c r="H13" s="40" t="s">
        <v>23</v>
      </c>
      <c r="I13" s="18"/>
      <c r="K13" s="78" t="s">
        <v>51</v>
      </c>
      <c r="L13" s="79"/>
      <c r="M13" s="16">
        <v>1</v>
      </c>
      <c r="N13" s="1">
        <v>109</v>
      </c>
      <c r="O13" s="2">
        <v>62</v>
      </c>
      <c r="P13" s="2">
        <v>5</v>
      </c>
      <c r="Q13" s="17">
        <f aca="true" t="shared" si="1" ref="Q13:Q36">IF(AND(ISBLANK(D13),ISBLANK(E13),ISBLANK(N13),ISBLANK(O13)),"",N13+O13)</f>
        <v>171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144</v>
      </c>
      <c r="E14" s="4">
        <v>54</v>
      </c>
      <c r="F14" s="4">
        <v>1</v>
      </c>
      <c r="G14" s="20">
        <f t="shared" si="0"/>
        <v>198</v>
      </c>
      <c r="H14" s="41" t="s">
        <v>23</v>
      </c>
      <c r="I14" s="18"/>
      <c r="K14" s="80"/>
      <c r="L14" s="81"/>
      <c r="M14" s="19">
        <v>2</v>
      </c>
      <c r="N14" s="3">
        <v>150</v>
      </c>
      <c r="O14" s="4">
        <v>72</v>
      </c>
      <c r="P14" s="4">
        <v>3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52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4129</v>
      </c>
      <c r="B17" s="87"/>
      <c r="C17" s="25" t="s">
        <v>13</v>
      </c>
      <c r="D17" s="26">
        <f>IF(OR(ISNUMBER(G13),ISNUMBER(G14),ISNUMBER(G15),ISNUMBER(G16)),SUM(D13:D16),"")</f>
        <v>306</v>
      </c>
      <c r="E17" s="27">
        <f>IF(OR(ISNUMBER(G13),ISNUMBER(G14),ISNUMBER(G15),ISNUMBER(G16)),SUM(E13:E16),"")</f>
        <v>130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436</v>
      </c>
      <c r="H17" s="42" t="s">
        <v>23</v>
      </c>
      <c r="I17" s="77"/>
      <c r="K17" s="86">
        <v>5651</v>
      </c>
      <c r="L17" s="87"/>
      <c r="M17" s="25" t="s">
        <v>13</v>
      </c>
      <c r="N17" s="26">
        <f>IF(OR(ISNUMBER(Q13),ISNUMBER(Q14),ISNUMBER(Q15),ISNUMBER(Q16)),SUM(N13:N16),"")</f>
        <v>259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393</v>
      </c>
      <c r="R17" s="42" t="s">
        <v>23</v>
      </c>
      <c r="S17" s="77"/>
    </row>
    <row r="18" spans="1:19" ht="12.75" customHeight="1">
      <c r="A18" s="78" t="s">
        <v>47</v>
      </c>
      <c r="B18" s="79"/>
      <c r="C18" s="16">
        <v>1</v>
      </c>
      <c r="D18" s="1">
        <v>141</v>
      </c>
      <c r="E18" s="2">
        <v>62</v>
      </c>
      <c r="F18" s="2">
        <v>1</v>
      </c>
      <c r="G18" s="17">
        <f>IF(AND(ISBLANK(D18),ISBLANK(E18),ISBLANK(N18),ISBLANK(O18)),"",D18+E18)</f>
        <v>203</v>
      </c>
      <c r="H18" s="40" t="s">
        <v>23</v>
      </c>
      <c r="I18" s="18"/>
      <c r="K18" s="78" t="s">
        <v>53</v>
      </c>
      <c r="L18" s="79"/>
      <c r="M18" s="16">
        <v>1</v>
      </c>
      <c r="N18" s="1">
        <v>151</v>
      </c>
      <c r="O18" s="2">
        <v>65</v>
      </c>
      <c r="P18" s="2">
        <v>3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138</v>
      </c>
      <c r="E19" s="4">
        <v>61</v>
      </c>
      <c r="F19" s="4">
        <v>4</v>
      </c>
      <c r="G19" s="20">
        <f t="shared" si="0"/>
        <v>199</v>
      </c>
      <c r="H19" s="41" t="s">
        <v>23</v>
      </c>
      <c r="I19" s="18"/>
      <c r="K19" s="80"/>
      <c r="L19" s="81"/>
      <c r="M19" s="19">
        <v>2</v>
      </c>
      <c r="N19" s="3">
        <v>19</v>
      </c>
      <c r="O19" s="4">
        <v>0</v>
      </c>
      <c r="P19" s="4">
        <v>8</v>
      </c>
      <c r="Q19" s="20">
        <f t="shared" si="1"/>
        <v>19</v>
      </c>
      <c r="R19" s="41" t="s">
        <v>23</v>
      </c>
      <c r="S19" s="18"/>
    </row>
    <row r="20" spans="1:19" ht="12.75" customHeight="1" thickBot="1">
      <c r="A20" s="82" t="s">
        <v>48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54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17901</v>
      </c>
      <c r="B22" s="87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402</v>
      </c>
      <c r="H22" s="42" t="s">
        <v>23</v>
      </c>
      <c r="I22" s="77"/>
      <c r="K22" s="86">
        <v>4508</v>
      </c>
      <c r="L22" s="87"/>
      <c r="M22" s="25" t="s">
        <v>13</v>
      </c>
      <c r="N22" s="26">
        <f>IF(OR(ISNUMBER(Q18),ISNUMBER(Q19),ISNUMBER(Q20),ISNUMBER(Q21)),SUM(N18:N21),"")</f>
        <v>170</v>
      </c>
      <c r="O22" s="27">
        <f>IF(OR(ISNUMBER(Q18),ISNUMBER(Q19),ISNUMBER(Q20),ISNUMBER(Q21)),SUM(O18:O21),"")</f>
        <v>65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235</v>
      </c>
      <c r="R22" s="42" t="s">
        <v>23</v>
      </c>
      <c r="S22" s="77"/>
    </row>
    <row r="23" spans="1:19" ht="12.75" customHeight="1">
      <c r="A23" s="78" t="s">
        <v>61</v>
      </c>
      <c r="B23" s="79"/>
      <c r="C23" s="16">
        <v>1</v>
      </c>
      <c r="D23" s="1">
        <v>159</v>
      </c>
      <c r="E23" s="2">
        <v>95</v>
      </c>
      <c r="F23" s="2">
        <v>0</v>
      </c>
      <c r="G23" s="17">
        <f>IF(AND(ISBLANK(D23),ISBLANK(E23),ISBLANK(N23),ISBLANK(O23)),"",D23+E23)</f>
        <v>254</v>
      </c>
      <c r="H23" s="40" t="s">
        <v>23</v>
      </c>
      <c r="I23" s="18"/>
      <c r="K23" s="78" t="s">
        <v>55</v>
      </c>
      <c r="L23" s="79"/>
      <c r="M23" s="16">
        <v>1</v>
      </c>
      <c r="N23" s="1">
        <v>144</v>
      </c>
      <c r="O23" s="2">
        <v>61</v>
      </c>
      <c r="P23" s="2">
        <v>3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130</v>
      </c>
      <c r="E24" s="4">
        <v>70</v>
      </c>
      <c r="F24" s="4">
        <v>2</v>
      </c>
      <c r="G24" s="20">
        <f t="shared" si="0"/>
        <v>200</v>
      </c>
      <c r="H24" s="41" t="s">
        <v>23</v>
      </c>
      <c r="I24" s="18"/>
      <c r="K24" s="80"/>
      <c r="L24" s="81"/>
      <c r="M24" s="19">
        <v>2</v>
      </c>
      <c r="N24" s="3">
        <v>141</v>
      </c>
      <c r="O24" s="4">
        <v>71</v>
      </c>
      <c r="P24" s="4">
        <v>5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82" t="s">
        <v>56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56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19367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165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454</v>
      </c>
      <c r="H27" s="42" t="s">
        <v>23</v>
      </c>
      <c r="I27" s="77"/>
      <c r="K27" s="86">
        <v>4513</v>
      </c>
      <c r="L27" s="87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417</v>
      </c>
      <c r="R27" s="42" t="s">
        <v>23</v>
      </c>
      <c r="S27" s="77"/>
    </row>
    <row r="28" spans="1:19" ht="12.75" customHeight="1">
      <c r="A28" s="78" t="s">
        <v>60</v>
      </c>
      <c r="B28" s="79"/>
      <c r="C28" s="16">
        <v>1</v>
      </c>
      <c r="D28" s="1">
        <v>146</v>
      </c>
      <c r="E28" s="2">
        <v>54</v>
      </c>
      <c r="F28" s="2">
        <v>7</v>
      </c>
      <c r="G28" s="17">
        <f>IF(AND(ISBLANK(D28),ISBLANK(E28),ISBLANK(N28),ISBLANK(O28)),"",D28+E28)</f>
        <v>200</v>
      </c>
      <c r="H28" s="40" t="s">
        <v>23</v>
      </c>
      <c r="I28" s="18"/>
      <c r="K28" s="78" t="s">
        <v>64</v>
      </c>
      <c r="L28" s="79"/>
      <c r="M28" s="16">
        <v>1</v>
      </c>
      <c r="N28" s="1">
        <v>146</v>
      </c>
      <c r="O28" s="2">
        <v>54</v>
      </c>
      <c r="P28" s="2">
        <v>1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147</v>
      </c>
      <c r="E29" s="4">
        <v>68</v>
      </c>
      <c r="F29" s="4">
        <v>2</v>
      </c>
      <c r="G29" s="20">
        <f t="shared" si="0"/>
        <v>215</v>
      </c>
      <c r="H29" s="41" t="s">
        <v>23</v>
      </c>
      <c r="I29" s="18"/>
      <c r="K29" s="80"/>
      <c r="L29" s="81"/>
      <c r="M29" s="19">
        <v>2</v>
      </c>
      <c r="N29" s="3">
        <v>148</v>
      </c>
      <c r="O29" s="4">
        <v>63</v>
      </c>
      <c r="P29" s="4">
        <v>3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82" t="s">
        <v>59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57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9778</v>
      </c>
      <c r="B32" s="87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415</v>
      </c>
      <c r="H32" s="42" t="s">
        <v>23</v>
      </c>
      <c r="I32" s="77"/>
      <c r="K32" s="86">
        <v>4523</v>
      </c>
      <c r="L32" s="8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411</v>
      </c>
      <c r="R32" s="42" t="s">
        <v>23</v>
      </c>
      <c r="S32" s="77"/>
    </row>
    <row r="33" spans="1:19" ht="12.75" customHeight="1">
      <c r="A33" s="78" t="s">
        <v>62</v>
      </c>
      <c r="B33" s="79"/>
      <c r="C33" s="16">
        <v>1</v>
      </c>
      <c r="D33" s="1">
        <v>151</v>
      </c>
      <c r="E33" s="2">
        <v>62</v>
      </c>
      <c r="F33" s="2">
        <v>4</v>
      </c>
      <c r="G33" s="17">
        <f>IF(AND(ISBLANK(D33),ISBLANK(E33),ISBLANK(N33),ISBLANK(O33)),"",D33+E33)</f>
        <v>213</v>
      </c>
      <c r="H33" s="40" t="s">
        <v>23</v>
      </c>
      <c r="I33" s="18"/>
      <c r="K33" s="78" t="s">
        <v>58</v>
      </c>
      <c r="L33" s="79"/>
      <c r="M33" s="16">
        <v>1</v>
      </c>
      <c r="N33" s="1">
        <v>158</v>
      </c>
      <c r="O33" s="2">
        <v>79</v>
      </c>
      <c r="P33" s="2">
        <v>0</v>
      </c>
      <c r="Q33" s="17">
        <f>IF(AND(ISBLANK(D33),ISBLANK(E33),ISBLANK(N33),ISBLANK(O33)),"",N33+O33)</f>
        <v>237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156</v>
      </c>
      <c r="E34" s="4">
        <v>62</v>
      </c>
      <c r="F34" s="4">
        <v>4</v>
      </c>
      <c r="G34" s="20">
        <f t="shared" si="0"/>
        <v>218</v>
      </c>
      <c r="H34" s="41" t="s">
        <v>23</v>
      </c>
      <c r="I34" s="18"/>
      <c r="K34" s="80"/>
      <c r="L34" s="81"/>
      <c r="M34" s="19">
        <v>2</v>
      </c>
      <c r="N34" s="3">
        <v>153</v>
      </c>
      <c r="O34" s="4">
        <v>62</v>
      </c>
      <c r="P34" s="4">
        <v>3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82" t="s">
        <v>63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2</v>
      </c>
    </row>
    <row r="37" spans="1:19" ht="15.75" customHeight="1" thickBot="1">
      <c r="A37" s="86">
        <v>5852</v>
      </c>
      <c r="B37" s="87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431</v>
      </c>
      <c r="H37" s="43" t="s">
        <v>23</v>
      </c>
      <c r="I37" s="77"/>
      <c r="K37" s="86">
        <v>15722</v>
      </c>
      <c r="L37" s="87"/>
      <c r="M37" s="25" t="s">
        <v>13</v>
      </c>
      <c r="N37" s="26">
        <f>IF(OR(ISNUMBER(Q33),ISNUMBER(Q34),ISNUMBER(Q35),ISNUMBER(Q36)),SUM(N33:N36),"")</f>
        <v>311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452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1762</v>
      </c>
      <c r="E39" s="33">
        <f>IF(OR(ISNUMBER(G12),ISNUMBER(G17),ISNUMBER(G22),ISNUMBER(G27),ISNUMBER(G32),ISNUMBER(G37)),SUM(E12,E17,E22,E27,E32,E37),"")</f>
        <v>812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2574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1611</v>
      </c>
      <c r="O39" s="33">
        <f>IF(OR(ISNUMBER(Q12),ISNUMBER(Q17),ISNUMBER(Q22),ISNUMBER(Q27),ISNUMBER(Q32),ISNUMBER(Q37)),SUM(O12,O17,O22,O27,O32,O37),"")</f>
        <v>741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2352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62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58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71</v>
      </c>
      <c r="C57" s="125"/>
      <c r="D57" s="74">
        <v>10014</v>
      </c>
      <c r="E57" s="124" t="s">
        <v>62</v>
      </c>
      <c r="F57" s="126"/>
      <c r="G57" s="126"/>
      <c r="H57" s="125"/>
      <c r="I57" s="74">
        <v>5852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D1:I1"/>
    <mergeCell ref="A5:B5"/>
    <mergeCell ref="A6:B6"/>
    <mergeCell ref="C5:C6"/>
    <mergeCell ref="D5:G5"/>
    <mergeCell ref="A15:B16"/>
    <mergeCell ref="B3:I3"/>
    <mergeCell ref="H5:I5"/>
    <mergeCell ref="A20:B21"/>
    <mergeCell ref="I16:I17"/>
    <mergeCell ref="A30:B31"/>
    <mergeCell ref="A32:B32"/>
    <mergeCell ref="I31:I32"/>
    <mergeCell ref="A27:B27"/>
    <mergeCell ref="I21:I22"/>
    <mergeCell ref="A22:B22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2010-11-06T12:53:30Z</cp:lastPrinted>
  <dcterms:created xsi:type="dcterms:W3CDTF">2003-07-01T14:03:06Z</dcterms:created>
  <dcterms:modified xsi:type="dcterms:W3CDTF">2010-11-06T12:57:46Z</dcterms:modified>
  <cp:category/>
  <cp:version/>
  <cp:contentType/>
  <cp:contentStatus/>
</cp:coreProperties>
</file>