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<sst xmlns="http://schemas.openxmlformats.org/spreadsheetml/2006/main" count="174" uniqueCount="70">
  <si>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</si>
  <si>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</si>
  <si>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</si>
  <si>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</si>
  <si>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</si>
  <si>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</si>
  <si>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</si>
  <si>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</si>
  <si>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</si>
  <si>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</si>
  <si>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</si>
  <si>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</si>
  <si>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</si>
  <si>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</si>
  <si>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</si>
  <si>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</si>
  <si>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</si>
  <si>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</si>
  <si>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</si>
  <si>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</si>
  <si>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</si>
  <si>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</si>
  <si>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</si>
  <si>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</si>
  <si>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</si>
  <si>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</si>
  <si>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</si>
  <si>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</si>
  <si>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</si>
  <si>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</si>
  <si>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</si>
  <si>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</si>
  <si>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</si>
  <si>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</si>
  <si>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</si>
  <si>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</si>
  <si>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</si>
  <si>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</si>
  <si>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</si>
  <si>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</si>
  <si>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</si>
  <si>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</si>
  <si>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Rádl</t>
  </si>
  <si>
    <t>Jiří</t>
  </si>
  <si>
    <t>Gottwald</t>
  </si>
  <si>
    <t>Jan</t>
  </si>
  <si>
    <t>Zůna</t>
  </si>
  <si>
    <t>František</t>
  </si>
  <si>
    <t>Svoboda</t>
  </si>
  <si>
    <t>Petr</t>
  </si>
  <si>
    <t>Rygl</t>
  </si>
  <si>
    <t>Vladimír</t>
  </si>
  <si>
    <t>Kalista</t>
  </si>
  <si>
    <t>Knopfová</t>
  </si>
  <si>
    <t>Václava</t>
  </si>
  <si>
    <t>Sokol</t>
  </si>
  <si>
    <t>Jaroslav</t>
  </si>
  <si>
    <t>Kuneš</t>
  </si>
  <si>
    <t>Zdeněk</t>
  </si>
  <si>
    <t>Michal</t>
  </si>
  <si>
    <t>Ochotný</t>
  </si>
  <si>
    <t>Jílek</t>
  </si>
  <si>
    <t>26.9.2009, Jílek Jaroslav</t>
  </si>
  <si>
    <t>TJ - SOKOL DÍLY</t>
  </si>
  <si>
    <t>TJ _ HAVLOVICE "A"</t>
  </si>
  <si>
    <t>Sokol Díly</t>
  </si>
  <si>
    <t>Sokol Jaroslav</t>
  </si>
  <si>
    <t>Jílek Jaroslav</t>
  </si>
  <si>
    <t>P-0131</t>
  </si>
  <si>
    <t>Zůna František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</si>
</sst>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H3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65</v>
      </c>
      <c r="M1" s="107"/>
      <c r="N1" s="107"/>
      <c r="O1" s="108" t="s">
        <v>2</v>
      </c>
      <c r="P1" s="108"/>
      <c r="Q1" s="103">
        <v>40082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64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53</v>
      </c>
      <c r="B8" s="83"/>
      <c r="C8" s="16">
        <v>1</v>
      </c>
      <c r="D8" s="1">
        <v>148</v>
      </c>
      <c r="E8" s="2">
        <v>76</v>
      </c>
      <c r="F8" s="2">
        <v>0</v>
      </c>
      <c r="G8" s="17">
        <f>IF(AND(ISBLANK(D8),ISBLANK(E8),ISBLANK(N8),ISBLANK(O8)),"",D8+E8)</f>
        <v>224</v>
      </c>
      <c r="H8" s="40" t="s">
        <v>23</v>
      </c>
      <c r="I8" s="18"/>
      <c r="K8" s="82" t="s">
        <v>42</v>
      </c>
      <c r="L8" s="83"/>
      <c r="M8" s="16">
        <v>1</v>
      </c>
      <c r="N8" s="1">
        <v>140</v>
      </c>
      <c r="O8" s="2">
        <v>59</v>
      </c>
      <c r="P8" s="2">
        <v>4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145</v>
      </c>
      <c r="E9" s="4">
        <v>70</v>
      </c>
      <c r="F9" s="4">
        <v>0</v>
      </c>
      <c r="G9" s="20">
        <f>IF(AND(ISBLANK(D9),ISBLANK(E9),ISBLANK(N9),ISBLANK(O9)),"",D9+E9)</f>
        <v>215</v>
      </c>
      <c r="H9" s="41" t="s">
        <v>23</v>
      </c>
      <c r="I9" s="18"/>
      <c r="K9" s="84"/>
      <c r="L9" s="85"/>
      <c r="M9" s="19">
        <v>2</v>
      </c>
      <c r="N9" s="3">
        <v>132</v>
      </c>
      <c r="O9" s="4">
        <v>71</v>
      </c>
      <c r="P9" s="4">
        <v>2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76" t="s">
        <v>54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10514</v>
      </c>
      <c r="B12" s="87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146</v>
      </c>
      <c r="F12" s="27">
        <f>IF(OR(ISNUMBER(G8),ISNUMBER(G9),ISNUMBER(G10),ISNUMBER(G11)),SUM(F8:F11),"")</f>
        <v>0</v>
      </c>
      <c r="G12" s="28">
        <f>IF(OR(ISNUMBER(G8),ISNUMBER(G9),ISNUMBER(G10),ISNUMBER(G11)),SUM(G8:G11),"")</f>
        <v>439</v>
      </c>
      <c r="H12" s="42" t="s">
        <v>23</v>
      </c>
      <c r="I12" s="81"/>
      <c r="K12" s="86">
        <v>2782</v>
      </c>
      <c r="L12" s="87"/>
      <c r="M12" s="25" t="s">
        <v>13</v>
      </c>
      <c r="N12" s="26">
        <f>IF(OR(ISNUMBER(Q8),ISNUMBER(Q9),ISNUMBER(Q10),ISNUMBER(Q11)),SUM(N8:N11),"")</f>
        <v>272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402</v>
      </c>
      <c r="R12" s="42" t="s">
        <v>23</v>
      </c>
      <c r="S12" s="81"/>
    </row>
    <row r="13" spans="1:19" ht="12.75" customHeight="1">
      <c r="A13" s="82" t="s">
        <v>55</v>
      </c>
      <c r="B13" s="83"/>
      <c r="C13" s="16">
        <v>1</v>
      </c>
      <c r="D13" s="1">
        <v>136</v>
      </c>
      <c r="E13" s="2">
        <v>52</v>
      </c>
      <c r="F13" s="2">
        <v>4</v>
      </c>
      <c r="G13" s="17">
        <f aca="true" t="shared" si="0" ref="G13:G36">IF(AND(ISBLANK(D13),ISBLANK(E13),ISBLANK(N13),ISBLANK(O13)),"",D13+E13)</f>
        <v>188</v>
      </c>
      <c r="H13" s="40" t="s">
        <v>23</v>
      </c>
      <c r="I13" s="18"/>
      <c r="K13" s="82" t="s">
        <v>44</v>
      </c>
      <c r="L13" s="83"/>
      <c r="M13" s="16">
        <v>1</v>
      </c>
      <c r="N13" s="1">
        <v>139</v>
      </c>
      <c r="O13" s="2">
        <v>58</v>
      </c>
      <c r="P13" s="2">
        <v>3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138</v>
      </c>
      <c r="E14" s="4">
        <v>45</v>
      </c>
      <c r="F14" s="4">
        <v>8</v>
      </c>
      <c r="G14" s="20">
        <f t="shared" si="0"/>
        <v>183</v>
      </c>
      <c r="H14" s="41" t="s">
        <v>23</v>
      </c>
      <c r="I14" s="18"/>
      <c r="K14" s="84"/>
      <c r="L14" s="85"/>
      <c r="M14" s="19">
        <v>2</v>
      </c>
      <c r="N14" s="3">
        <v>133</v>
      </c>
      <c r="O14" s="4">
        <v>70</v>
      </c>
      <c r="P14" s="4">
        <v>2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76" t="s">
        <v>56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10521</v>
      </c>
      <c r="B17" s="87"/>
      <c r="C17" s="25" t="s">
        <v>13</v>
      </c>
      <c r="D17" s="26">
        <f>IF(OR(ISNUMBER(G13),ISNUMBER(G14),ISNUMBER(G15),ISNUMBER(G16)),SUM(D13:D16),"")</f>
        <v>274</v>
      </c>
      <c r="E17" s="27">
        <f>IF(OR(ISNUMBER(G13),ISNUMBER(G14),ISNUMBER(G15),ISNUMBER(G16)),SUM(E13:E16),"")</f>
        <v>97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371</v>
      </c>
      <c r="H17" s="42" t="s">
        <v>23</v>
      </c>
      <c r="I17" s="81"/>
      <c r="K17" s="86">
        <v>15671</v>
      </c>
      <c r="L17" s="87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128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400</v>
      </c>
      <c r="R17" s="42" t="s">
        <v>23</v>
      </c>
      <c r="S17" s="81"/>
    </row>
    <row r="18" spans="1:19" ht="12.75" customHeight="1">
      <c r="A18" s="82" t="s">
        <v>57</v>
      </c>
      <c r="B18" s="83"/>
      <c r="C18" s="16">
        <v>1</v>
      </c>
      <c r="D18" s="1">
        <v>127</v>
      </c>
      <c r="E18" s="2">
        <v>72</v>
      </c>
      <c r="F18" s="2">
        <v>2</v>
      </c>
      <c r="G18" s="17">
        <f>IF(AND(ISBLANK(D18),ISBLANK(E18),ISBLANK(N18),ISBLANK(O18)),"",D18+E18)</f>
        <v>199</v>
      </c>
      <c r="H18" s="40" t="s">
        <v>23</v>
      </c>
      <c r="I18" s="18"/>
      <c r="K18" s="82" t="s">
        <v>46</v>
      </c>
      <c r="L18" s="83"/>
      <c r="M18" s="16">
        <v>1</v>
      </c>
      <c r="N18" s="1">
        <v>143</v>
      </c>
      <c r="O18" s="2">
        <v>54</v>
      </c>
      <c r="P18" s="2">
        <v>3</v>
      </c>
      <c r="Q18" s="17">
        <f>IF(AND(ISBLANK(D18),ISBLANK(E18),ISBLANK(N18),ISBLANK(O18)),"",N18+O18)</f>
        <v>197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144</v>
      </c>
      <c r="E19" s="4">
        <v>63</v>
      </c>
      <c r="F19" s="4">
        <v>1</v>
      </c>
      <c r="G19" s="20">
        <f t="shared" si="0"/>
        <v>207</v>
      </c>
      <c r="H19" s="41" t="s">
        <v>23</v>
      </c>
      <c r="I19" s="18"/>
      <c r="K19" s="84"/>
      <c r="L19" s="85"/>
      <c r="M19" s="19">
        <v>2</v>
      </c>
      <c r="N19" s="3">
        <v>145</v>
      </c>
      <c r="O19" s="4">
        <v>63</v>
      </c>
      <c r="P19" s="4">
        <v>2</v>
      </c>
      <c r="Q19" s="20">
        <f t="shared" si="1"/>
        <v>208</v>
      </c>
      <c r="R19" s="41" t="s">
        <v>23</v>
      </c>
      <c r="S19" s="18"/>
    </row>
    <row r="20" spans="1:19" ht="12.75" customHeight="1" thickBot="1">
      <c r="A20" s="76" t="s">
        <v>58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3791</v>
      </c>
      <c r="B22" s="87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135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406</v>
      </c>
      <c r="H22" s="42" t="s">
        <v>23</v>
      </c>
      <c r="I22" s="81"/>
      <c r="K22" s="86">
        <v>12751</v>
      </c>
      <c r="L22" s="87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117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405</v>
      </c>
      <c r="R22" s="42" t="s">
        <v>23</v>
      </c>
      <c r="S22" s="81"/>
    </row>
    <row r="23" spans="1:19" ht="12.75" customHeight="1">
      <c r="A23" s="82" t="s">
        <v>57</v>
      </c>
      <c r="B23" s="83"/>
      <c r="C23" s="16">
        <v>1</v>
      </c>
      <c r="D23" s="1">
        <v>127</v>
      </c>
      <c r="E23" s="2">
        <v>58</v>
      </c>
      <c r="F23" s="2">
        <v>5</v>
      </c>
      <c r="G23" s="17">
        <f>IF(AND(ISBLANK(D23),ISBLANK(E23),ISBLANK(N23),ISBLANK(O23)),"",D23+E23)</f>
        <v>185</v>
      </c>
      <c r="H23" s="40" t="s">
        <v>23</v>
      </c>
      <c r="I23" s="18"/>
      <c r="K23" s="82" t="s">
        <v>48</v>
      </c>
      <c r="L23" s="83"/>
      <c r="M23" s="16">
        <v>1</v>
      </c>
      <c r="N23" s="1">
        <v>142</v>
      </c>
      <c r="O23" s="2">
        <v>62</v>
      </c>
      <c r="P23" s="2">
        <v>3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52</v>
      </c>
      <c r="F24" s="4">
        <v>5</v>
      </c>
      <c r="G24" s="20">
        <f t="shared" si="0"/>
        <v>194</v>
      </c>
      <c r="H24" s="41" t="s">
        <v>23</v>
      </c>
      <c r="I24" s="18"/>
      <c r="K24" s="84"/>
      <c r="L24" s="85"/>
      <c r="M24" s="19">
        <v>2</v>
      </c>
      <c r="N24" s="3">
        <v>137</v>
      </c>
      <c r="O24" s="4">
        <v>63</v>
      </c>
      <c r="P24" s="4">
        <v>2</v>
      </c>
      <c r="Q24" s="20">
        <f t="shared" si="1"/>
        <v>200</v>
      </c>
      <c r="R24" s="41" t="s">
        <v>23</v>
      </c>
      <c r="S24" s="18"/>
    </row>
    <row r="25" spans="1:19" ht="12.75" customHeight="1" thickBot="1">
      <c r="A25" s="76" t="s">
        <v>59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12687</v>
      </c>
      <c r="B27" s="87"/>
      <c r="C27" s="25" t="s">
        <v>13</v>
      </c>
      <c r="D27" s="26">
        <f>IF(OR(ISNUMBER(G23),ISNUMBER(G24),ISNUMBER(G25),ISNUMBER(G26)),SUM(D23:D26),"")</f>
        <v>269</v>
      </c>
      <c r="E27" s="27">
        <f>IF(OR(ISNUMBER(G23),ISNUMBER(G24),ISNUMBER(G25),ISNUMBER(G26)),SUM(E23:E26),"")</f>
        <v>110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379</v>
      </c>
      <c r="H27" s="42" t="s">
        <v>23</v>
      </c>
      <c r="I27" s="81"/>
      <c r="K27" s="86">
        <v>19893</v>
      </c>
      <c r="L27" s="87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125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404</v>
      </c>
      <c r="R27" s="42" t="s">
        <v>23</v>
      </c>
      <c r="S27" s="81"/>
    </row>
    <row r="28" spans="1:19" ht="12.75" customHeight="1">
      <c r="A28" s="82" t="s">
        <v>60</v>
      </c>
      <c r="B28" s="83"/>
      <c r="C28" s="16">
        <v>1</v>
      </c>
      <c r="D28" s="1">
        <v>134</v>
      </c>
      <c r="E28" s="2">
        <v>52</v>
      </c>
      <c r="F28" s="2">
        <v>7</v>
      </c>
      <c r="G28" s="17">
        <f>IF(AND(ISBLANK(D28),ISBLANK(E28),ISBLANK(N28),ISBLANK(O28)),"",D28+E28)</f>
        <v>186</v>
      </c>
      <c r="H28" s="40" t="s">
        <v>23</v>
      </c>
      <c r="I28" s="18"/>
      <c r="K28" s="82" t="s">
        <v>50</v>
      </c>
      <c r="L28" s="83"/>
      <c r="M28" s="16">
        <v>1</v>
      </c>
      <c r="N28" s="1">
        <v>149</v>
      </c>
      <c r="O28" s="2">
        <v>87</v>
      </c>
      <c r="P28" s="2">
        <v>1</v>
      </c>
      <c r="Q28" s="17">
        <f>IF(AND(ISBLANK(D28),ISBLANK(E28),ISBLANK(N28),ISBLANK(O28)),"",N28+O28)</f>
        <v>236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51</v>
      </c>
      <c r="F29" s="4">
        <v>6</v>
      </c>
      <c r="G29" s="20">
        <f t="shared" si="0"/>
        <v>188</v>
      </c>
      <c r="H29" s="41" t="s">
        <v>23</v>
      </c>
      <c r="I29" s="18"/>
      <c r="K29" s="84"/>
      <c r="L29" s="85"/>
      <c r="M29" s="19">
        <v>2</v>
      </c>
      <c r="N29" s="3">
        <v>136</v>
      </c>
      <c r="O29" s="4">
        <v>52</v>
      </c>
      <c r="P29" s="4">
        <v>3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76" t="s">
        <v>43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10522</v>
      </c>
      <c r="B32" s="87"/>
      <c r="C32" s="25" t="s">
        <v>13</v>
      </c>
      <c r="D32" s="26">
        <f>IF(OR(ISNUMBER(G28),ISNUMBER(G29),ISNUMBER(G30),ISNUMBER(G31)),SUM(D28:D31),"")</f>
        <v>271</v>
      </c>
      <c r="E32" s="27">
        <f>IF(OR(ISNUMBER(G28),ISNUMBER(G29),ISNUMBER(G30),ISNUMBER(G31)),SUM(E28:E31),"")</f>
        <v>103</v>
      </c>
      <c r="F32" s="27">
        <f>IF(OR(ISNUMBER(G28),ISNUMBER(G29),ISNUMBER(G30),ISNUMBER(G31)),SUM(F28:F31),"")</f>
        <v>13</v>
      </c>
      <c r="G32" s="28">
        <f>IF(OR(ISNUMBER(G28),ISNUMBER(G29),ISNUMBER(G30),ISNUMBER(G31)),SUM(G28:G31),"")</f>
        <v>374</v>
      </c>
      <c r="H32" s="42" t="s">
        <v>23</v>
      </c>
      <c r="I32" s="81"/>
      <c r="K32" s="86">
        <v>16539</v>
      </c>
      <c r="L32" s="87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424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144</v>
      </c>
      <c r="E33" s="2">
        <v>58</v>
      </c>
      <c r="F33" s="2">
        <v>5</v>
      </c>
      <c r="G33" s="17">
        <f>IF(AND(ISBLANK(D33),ISBLANK(E33),ISBLANK(N33),ISBLANK(O33)),"",D33+E33)</f>
        <v>202</v>
      </c>
      <c r="H33" s="40" t="s">
        <v>23</v>
      </c>
      <c r="I33" s="18"/>
      <c r="K33" s="82" t="s">
        <v>52</v>
      </c>
      <c r="L33" s="83"/>
      <c r="M33" s="16">
        <v>1</v>
      </c>
      <c r="N33" s="1">
        <v>150</v>
      </c>
      <c r="O33" s="2">
        <v>71</v>
      </c>
      <c r="P33" s="2">
        <v>5</v>
      </c>
      <c r="Q33" s="17">
        <f>IF(AND(ISBLANK(D33),ISBLANK(E33),ISBLANK(N33),ISBLANK(O33)),"",N33+O33)</f>
        <v>221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138</v>
      </c>
      <c r="E34" s="4">
        <v>63</v>
      </c>
      <c r="F34" s="4">
        <v>5</v>
      </c>
      <c r="G34" s="20">
        <f t="shared" si="0"/>
        <v>201</v>
      </c>
      <c r="H34" s="41" t="s">
        <v>23</v>
      </c>
      <c r="I34" s="18"/>
      <c r="K34" s="84"/>
      <c r="L34" s="85"/>
      <c r="M34" s="19">
        <v>2</v>
      </c>
      <c r="N34" s="3">
        <v>146</v>
      </c>
      <c r="O34" s="4">
        <v>63</v>
      </c>
      <c r="P34" s="4">
        <v>2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282</v>
      </c>
      <c r="E37" s="27">
        <f>IF(OR(ISNUMBER(G33),ISNUMBER(G34),ISNUMBER(G35),ISNUMBER(G36)),SUM(E33:E36),"")</f>
        <v>121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403</v>
      </c>
      <c r="H37" s="43" t="s">
        <v>23</v>
      </c>
      <c r="I37" s="81"/>
      <c r="K37" s="86">
        <v>3820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134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430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1660</v>
      </c>
      <c r="E39" s="33">
        <f>IF(OR(ISNUMBER(G12),ISNUMBER(G17),ISNUMBER(G22),ISNUMBER(G27),ISNUMBER(G32),ISNUMBER(G37)),SUM(E12,E17,E22,E27,E32,E37),"")</f>
        <v>712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2372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1692</v>
      </c>
      <c r="O39" s="33">
        <f>IF(OR(ISNUMBER(Q12),ISNUMBER(Q17),ISNUMBER(Q22),ISNUMBER(Q27),ISNUMBER(Q32),ISNUMBER(Q37)),SUM(O12,O17,O22,O27,O32,O37),"")</f>
        <v>773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2465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66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69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0.5868055555555556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40421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62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2009-09-26T17:11:37Z</cp:lastPrinted>
  <dcterms:created xsi:type="dcterms:W3CDTF">2003-07-01T14:03:06Z</dcterms:created>
  <dcterms:modified xsi:type="dcterms:W3CDTF">2007-08-21T23:04:23Z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