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<sst xmlns="http://schemas.openxmlformats.org/spreadsheetml/2006/main" count="174" uniqueCount="70">
  <si>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</si>
  <si>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</si>
  <si>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</si>
  <si>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</si>
  <si>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</si>
  <si>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</si>
  <si>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</si>
  <si>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</si>
  <si>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</si>
  <si>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</si>
  <si>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</si>
  <si>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</si>
  <si>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</si>
  <si>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</si>
  <si>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</si>
  <si>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</si>
  <si>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</si>
  <si>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</si>
  <si>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</si>
  <si>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</si>
  <si>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</si>
  <si>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</si>
  <si>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</si>
  <si>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</si>
  <si>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</si>
  <si>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</si>
  <si>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</si>
  <si>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</si>
  <si>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</si>
  <si>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</si>
  <si>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</si>
  <si>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</si>
  <si>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</si>
  <si>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</si>
  <si>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</si>
  <si>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</si>
  <si>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</si>
  <si>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</si>
  <si>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</si>
  <si>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</si>
  <si>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</si>
  <si>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</si>
  <si>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- Sokol Díly</t>
  </si>
  <si>
    <t>TJ - Sokol Kdyně</t>
  </si>
  <si>
    <t>Horn</t>
  </si>
  <si>
    <t>Jan</t>
  </si>
  <si>
    <t>Kubal</t>
  </si>
  <si>
    <t>Blahomil</t>
  </si>
  <si>
    <t>Kuželík</t>
  </si>
  <si>
    <t>Václav</t>
  </si>
  <si>
    <t>Krumlová</t>
  </si>
  <si>
    <t>Jana</t>
  </si>
  <si>
    <t>Gotz</t>
  </si>
  <si>
    <t>Jiří</t>
  </si>
  <si>
    <t xml:space="preserve">Dvořák </t>
  </si>
  <si>
    <t>Jindřich</t>
  </si>
  <si>
    <t>Sokol</t>
  </si>
  <si>
    <t>Jaroslav</t>
  </si>
  <si>
    <t>Duda</t>
  </si>
  <si>
    <t>Jaromír</t>
  </si>
  <si>
    <t>Dufek</t>
  </si>
  <si>
    <t>Jílek</t>
  </si>
  <si>
    <t>Kuneš</t>
  </si>
  <si>
    <t>Zdeněk</t>
  </si>
  <si>
    <t>Kuneš Zdeněk</t>
  </si>
  <si>
    <t>Jílek Jaroslav</t>
  </si>
  <si>
    <t>P - 0033</t>
  </si>
  <si>
    <t>Dvořák Jindřich</t>
  </si>
  <si>
    <t>3.11.2007  Jílek Jaroslav</t>
  </si>
  <si>
    <t>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</si>
</sst>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69</v>
      </c>
      <c r="M1" s="107"/>
      <c r="N1" s="107"/>
      <c r="O1" s="108" t="s">
        <v>2</v>
      </c>
      <c r="P1" s="108"/>
      <c r="Q1" s="103">
        <v>39389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56</v>
      </c>
      <c r="B8" s="83"/>
      <c r="C8" s="16">
        <v>1</v>
      </c>
      <c r="D8" s="1">
        <v>130</v>
      </c>
      <c r="E8" s="2">
        <v>54</v>
      </c>
      <c r="F8" s="2">
        <v>1</v>
      </c>
      <c r="G8" s="17">
        <f>IF(AND(ISBLANK(D8),ISBLANK(E8),ISBLANK(N8),ISBLANK(O8)),"",D8+E8)</f>
        <v>184</v>
      </c>
      <c r="H8" s="40" t="s">
        <v>23</v>
      </c>
      <c r="I8" s="18"/>
      <c r="K8" s="82" t="s">
        <v>44</v>
      </c>
      <c r="L8" s="83"/>
      <c r="M8" s="16">
        <v>1</v>
      </c>
      <c r="N8" s="1">
        <v>110</v>
      </c>
      <c r="O8" s="2">
        <v>53</v>
      </c>
      <c r="P8" s="2">
        <v>6</v>
      </c>
      <c r="Q8" s="17">
        <f>IF(AND(ISBLANK(D8),ISBLANK(E8),ISBLANK(N8),ISBLANK(O8)),"",N8+O8)</f>
        <v>163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151</v>
      </c>
      <c r="E9" s="4">
        <v>45</v>
      </c>
      <c r="F9" s="4">
        <v>5</v>
      </c>
      <c r="G9" s="20">
        <f>IF(AND(ISBLANK(D9),ISBLANK(E9),ISBLANK(N9),ISBLANK(O9)),"",D9+E9)</f>
        <v>196</v>
      </c>
      <c r="H9" s="41" t="s">
        <v>23</v>
      </c>
      <c r="I9" s="18"/>
      <c r="K9" s="84"/>
      <c r="L9" s="85"/>
      <c r="M9" s="19">
        <v>2</v>
      </c>
      <c r="N9" s="3">
        <v>125</v>
      </c>
      <c r="O9" s="4">
        <v>53</v>
      </c>
      <c r="P9" s="4">
        <v>4</v>
      </c>
      <c r="Q9" s="20">
        <f>IF(AND(ISBLANK(D9),ISBLANK(E9),ISBLANK(N9),ISBLANK(O9)),"",N9+O9)</f>
        <v>178</v>
      </c>
      <c r="R9" s="41" t="s">
        <v>23</v>
      </c>
      <c r="S9" s="18"/>
    </row>
    <row r="10" spans="1:19" ht="12.75" customHeight="1" thickBot="1">
      <c r="A10" s="76" t="s">
        <v>57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45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99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380</v>
      </c>
      <c r="H12" s="42" t="s">
        <v>23</v>
      </c>
      <c r="I12" s="81"/>
      <c r="K12" s="86">
        <v>6049</v>
      </c>
      <c r="L12" s="87"/>
      <c r="M12" s="25" t="s">
        <v>13</v>
      </c>
      <c r="N12" s="26">
        <f>IF(OR(ISNUMBER(Q8),ISNUMBER(Q9),ISNUMBER(Q10),ISNUMBER(Q11)),SUM(N8:N11),"")</f>
        <v>235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341</v>
      </c>
      <c r="R12" s="42" t="s">
        <v>23</v>
      </c>
      <c r="S12" s="81"/>
    </row>
    <row r="13" spans="1:19" ht="12.75" customHeight="1">
      <c r="A13" s="82" t="s">
        <v>58</v>
      </c>
      <c r="B13" s="83"/>
      <c r="C13" s="16">
        <v>1</v>
      </c>
      <c r="D13" s="1">
        <v>133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82" t="s">
        <v>46</v>
      </c>
      <c r="L13" s="83"/>
      <c r="M13" s="16">
        <v>1</v>
      </c>
      <c r="N13" s="1">
        <v>149</v>
      </c>
      <c r="O13" s="2">
        <v>71</v>
      </c>
      <c r="P13" s="2">
        <v>1</v>
      </c>
      <c r="Q13" s="17">
        <f aca="true" t="shared" si="1" ref="Q13:Q36">IF(AND(ISBLANK(D13),ISBLANK(E13),ISBLANK(N13),ISBLANK(O13)),"",N13+O13)</f>
        <v>220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143</v>
      </c>
      <c r="E14" s="4">
        <v>62</v>
      </c>
      <c r="F14" s="4">
        <v>5</v>
      </c>
      <c r="G14" s="20">
        <f t="shared" si="0"/>
        <v>205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63</v>
      </c>
      <c r="P14" s="4">
        <v>2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76" t="s">
        <v>59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47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10565</v>
      </c>
      <c r="B17" s="87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400</v>
      </c>
      <c r="H17" s="42" t="s">
        <v>23</v>
      </c>
      <c r="I17" s="81"/>
      <c r="K17" s="86">
        <v>5385</v>
      </c>
      <c r="L17" s="87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411</v>
      </c>
      <c r="R17" s="42" t="s">
        <v>23</v>
      </c>
      <c r="S17" s="81"/>
    </row>
    <row r="18" spans="1:19" ht="12.75" customHeight="1">
      <c r="A18" s="82" t="s">
        <v>60</v>
      </c>
      <c r="B18" s="83"/>
      <c r="C18" s="16">
        <v>1</v>
      </c>
      <c r="D18" s="1">
        <v>153</v>
      </c>
      <c r="E18" s="2">
        <v>54</v>
      </c>
      <c r="F18" s="2">
        <v>5</v>
      </c>
      <c r="G18" s="17">
        <f>IF(AND(ISBLANK(D18),ISBLANK(E18),ISBLANK(N18),ISBLANK(O18)),"",D18+E18)</f>
        <v>207</v>
      </c>
      <c r="H18" s="40" t="s">
        <v>23</v>
      </c>
      <c r="I18" s="18"/>
      <c r="K18" s="82" t="s">
        <v>48</v>
      </c>
      <c r="L18" s="83"/>
      <c r="M18" s="16">
        <v>1</v>
      </c>
      <c r="N18" s="1">
        <v>145</v>
      </c>
      <c r="O18" s="2">
        <v>66</v>
      </c>
      <c r="P18" s="2">
        <v>1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127</v>
      </c>
      <c r="E19" s="4">
        <v>69</v>
      </c>
      <c r="F19" s="4">
        <v>4</v>
      </c>
      <c r="G19" s="20">
        <f t="shared" si="0"/>
        <v>196</v>
      </c>
      <c r="H19" s="41" t="s">
        <v>23</v>
      </c>
      <c r="I19" s="18"/>
      <c r="K19" s="84"/>
      <c r="L19" s="85"/>
      <c r="M19" s="19">
        <v>2</v>
      </c>
      <c r="N19" s="3">
        <v>136</v>
      </c>
      <c r="O19" s="4">
        <v>60</v>
      </c>
      <c r="P19" s="4">
        <v>3</v>
      </c>
      <c r="Q19" s="20">
        <f t="shared" si="1"/>
        <v>196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3825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403</v>
      </c>
      <c r="H22" s="42" t="s">
        <v>23</v>
      </c>
      <c r="I22" s="81"/>
      <c r="K22" s="86">
        <v>6048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407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146</v>
      </c>
      <c r="E23" s="2">
        <v>51</v>
      </c>
      <c r="F23" s="2">
        <v>4</v>
      </c>
      <c r="G23" s="17">
        <f>IF(AND(ISBLANK(D23),ISBLANK(E23),ISBLANK(N23),ISBLANK(O23)),"",D23+E23)</f>
        <v>197</v>
      </c>
      <c r="H23" s="40" t="s">
        <v>23</v>
      </c>
      <c r="I23" s="18"/>
      <c r="K23" s="82" t="s">
        <v>50</v>
      </c>
      <c r="L23" s="83"/>
      <c r="M23" s="16">
        <v>1</v>
      </c>
      <c r="N23" s="1">
        <v>123</v>
      </c>
      <c r="O23" s="2">
        <v>52</v>
      </c>
      <c r="P23" s="2">
        <v>9</v>
      </c>
      <c r="Q23" s="17">
        <f>IF(AND(ISBLANK(D23),ISBLANK(E23),ISBLANK(N23),ISBLANK(O23)),"",N23+O23)</f>
        <v>175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153</v>
      </c>
      <c r="E24" s="4">
        <v>76</v>
      </c>
      <c r="F24" s="4">
        <v>1</v>
      </c>
      <c r="G24" s="20">
        <f t="shared" si="0"/>
        <v>229</v>
      </c>
      <c r="H24" s="41" t="s">
        <v>23</v>
      </c>
      <c r="I24" s="18"/>
      <c r="K24" s="84"/>
      <c r="L24" s="85"/>
      <c r="M24" s="19">
        <v>2</v>
      </c>
      <c r="N24" s="3">
        <v>119</v>
      </c>
      <c r="O24" s="4">
        <v>53</v>
      </c>
      <c r="P24" s="4">
        <v>4</v>
      </c>
      <c r="Q24" s="20">
        <f t="shared" si="1"/>
        <v>172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51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3785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127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426</v>
      </c>
      <c r="H27" s="42" t="s">
        <v>23</v>
      </c>
      <c r="I27" s="81"/>
      <c r="K27" s="86">
        <v>1755</v>
      </c>
      <c r="L27" s="87"/>
      <c r="M27" s="25" t="s">
        <v>13</v>
      </c>
      <c r="N27" s="26">
        <f>IF(OR(ISNUMBER(Q23),ISNUMBER(Q24),ISNUMBER(Q25),ISNUMBER(Q26)),SUM(N23:N26),"")</f>
        <v>242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347</v>
      </c>
      <c r="R27" s="42" t="s">
        <v>23</v>
      </c>
      <c r="S27" s="81"/>
    </row>
    <row r="28" spans="1:19" ht="12.75" customHeight="1">
      <c r="A28" s="82" t="s">
        <v>61</v>
      </c>
      <c r="B28" s="83"/>
      <c r="C28" s="16">
        <v>1</v>
      </c>
      <c r="D28" s="1">
        <v>137</v>
      </c>
      <c r="E28" s="2">
        <v>62</v>
      </c>
      <c r="F28" s="2">
        <v>2</v>
      </c>
      <c r="G28" s="17">
        <f>IF(AND(ISBLANK(D28),ISBLANK(E28),ISBLANK(N28),ISBLANK(O28)),"",D28+E28)</f>
        <v>199</v>
      </c>
      <c r="H28" s="40" t="s">
        <v>23</v>
      </c>
      <c r="I28" s="18"/>
      <c r="K28" s="82" t="s">
        <v>52</v>
      </c>
      <c r="L28" s="83"/>
      <c r="M28" s="16">
        <v>1</v>
      </c>
      <c r="N28" s="1">
        <v>141</v>
      </c>
      <c r="O28" s="2">
        <v>89</v>
      </c>
      <c r="P28" s="2">
        <v>0</v>
      </c>
      <c r="Q28" s="17">
        <f>IF(AND(ISBLANK(D28),ISBLANK(E28),ISBLANK(N28),ISBLANK(O28)),"",N28+O28)</f>
        <v>230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119</v>
      </c>
      <c r="E29" s="4">
        <v>53</v>
      </c>
      <c r="F29" s="4">
        <v>5</v>
      </c>
      <c r="G29" s="20">
        <f t="shared" si="0"/>
        <v>172</v>
      </c>
      <c r="H29" s="41" t="s">
        <v>23</v>
      </c>
      <c r="I29" s="18"/>
      <c r="K29" s="84"/>
      <c r="L29" s="85"/>
      <c r="M29" s="19">
        <v>2</v>
      </c>
      <c r="N29" s="3">
        <v>135</v>
      </c>
      <c r="O29" s="4">
        <v>53</v>
      </c>
      <c r="P29" s="4">
        <v>2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10518</v>
      </c>
      <c r="B32" s="87"/>
      <c r="C32" s="25" t="s">
        <v>13</v>
      </c>
      <c r="D32" s="26">
        <f>IF(OR(ISNUMBER(G28),ISNUMBER(G29),ISNUMBER(G30),ISNUMBER(G31)),SUM(D28:D31),"")</f>
        <v>256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371</v>
      </c>
      <c r="H32" s="42" t="s">
        <v>23</v>
      </c>
      <c r="I32" s="81"/>
      <c r="K32" s="86">
        <v>16754</v>
      </c>
      <c r="L32" s="87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82" t="s">
        <v>62</v>
      </c>
      <c r="B33" s="83"/>
      <c r="C33" s="16">
        <v>1</v>
      </c>
      <c r="D33" s="1">
        <v>149</v>
      </c>
      <c r="E33" s="2">
        <v>47</v>
      </c>
      <c r="F33" s="2">
        <v>2</v>
      </c>
      <c r="G33" s="17">
        <f>IF(AND(ISBLANK(D33),ISBLANK(E33),ISBLANK(N33),ISBLANK(O33)),"",D33+E33)</f>
        <v>196</v>
      </c>
      <c r="H33" s="40" t="s">
        <v>23</v>
      </c>
      <c r="I33" s="18"/>
      <c r="K33" s="82" t="s">
        <v>54</v>
      </c>
      <c r="L33" s="83"/>
      <c r="M33" s="16">
        <v>1</v>
      </c>
      <c r="N33" s="1">
        <v>138</v>
      </c>
      <c r="O33" s="2">
        <v>79</v>
      </c>
      <c r="P33" s="2">
        <v>0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61</v>
      </c>
      <c r="F34" s="4">
        <v>5</v>
      </c>
      <c r="G34" s="20">
        <f t="shared" si="0"/>
        <v>207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59</v>
      </c>
      <c r="P34" s="4">
        <v>4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76" t="s">
        <v>63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55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3791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108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16392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1687</v>
      </c>
      <c r="E39" s="33">
        <f>IF(OR(ISNUMBER(G12),ISNUMBER(G17),ISNUMBER(G22),ISNUMBER(G27),ISNUMBER(G32),ISNUMBER(G37)),SUM(E12,E17,E22,E27,E32,E37),"")</f>
        <v>696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2383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1591</v>
      </c>
      <c r="O39" s="33">
        <f>IF(OR(ISNUMBER(Q12),ISNUMBER(Q17),ISNUMBER(Q22),ISNUMBER(Q27),ISNUMBER(Q32),ISNUMBER(Q37)),SUM(O12,O17,O22,O27,O32,O37),"")</f>
        <v>751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2342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64</v>
      </c>
      <c r="D41" s="106"/>
      <c r="E41" s="106"/>
      <c r="G41" s="110" t="s">
        <v>16</v>
      </c>
      <c r="H41" s="110"/>
      <c r="I41" s="39">
        <f>IF(ISNUMBER(I39),SUM(I11,I16,I21,I26,I31,I36,I39),"")</f>
        <v>8</v>
      </c>
      <c r="K41" s="36"/>
      <c r="L41" s="46" t="s">
        <v>24</v>
      </c>
      <c r="M41" s="106" t="s">
        <v>67</v>
      </c>
      <c r="N41" s="106"/>
      <c r="O41" s="106"/>
      <c r="Q41" s="110" t="s">
        <v>16</v>
      </c>
      <c r="R41" s="110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0.607638888888889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2007-09-14T15:56:51Z</cp:lastPrinted>
  <dcterms:created xsi:type="dcterms:W3CDTF">2003-07-01T14:03:06Z</dcterms:created>
  <dcterms:modified xsi:type="dcterms:W3CDTF">2007-11-03T17:55:31Z</dcterms:modified>
  <cp:category/>
  <cp:version/>
  <cp:contentType/>
  <cp:contentStatus/>
</cp:coreProperties>
</file>