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<sst xmlns="http://schemas.openxmlformats.org/spreadsheetml/2006/main" count="176" uniqueCount="71">
  <si>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</si>
  <si>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</si>
  <si>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</si>
  <si>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</si>
  <si>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</si>
  <si>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</si>
  <si>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</si>
  <si>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</si>
  <si>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</si>
  <si>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</si>
  <si>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</si>
  <si>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</si>
  <si>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</si>
  <si>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</si>
  <si>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</si>
  <si>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</si>
  <si>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</si>
  <si>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</si>
  <si>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</si>
  <si>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</si>
  <si>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</si>
  <si>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</si>
  <si>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</si>
  <si>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</si>
  <si>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</si>
  <si>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</si>
  <si>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</si>
  <si>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</si>
  <si>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</si>
  <si>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</si>
  <si>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</si>
  <si>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</si>
  <si>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</si>
  <si>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</si>
  <si>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</si>
  <si>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</si>
  <si>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</si>
  <si>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</si>
  <si>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</si>
  <si>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</si>
  <si>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</si>
  <si>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</si>
  <si>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Plzeň V. "B"</t>
  </si>
  <si>
    <t>Sokol Plzeň V.</t>
  </si>
  <si>
    <t>Konvář</t>
  </si>
  <si>
    <t>Karel</t>
  </si>
  <si>
    <t>Klik</t>
  </si>
  <si>
    <t>Pavel</t>
  </si>
  <si>
    <t>Hejkal</t>
  </si>
  <si>
    <t>Luděk</t>
  </si>
  <si>
    <t>Pejsar</t>
  </si>
  <si>
    <t>Jaroslav</t>
  </si>
  <si>
    <t>Ženíšek</t>
  </si>
  <si>
    <t>Václav</t>
  </si>
  <si>
    <t>Hejkalová</t>
  </si>
  <si>
    <t>Vladimíra</t>
  </si>
  <si>
    <t>Říhánek</t>
  </si>
  <si>
    <t>Jaroš</t>
  </si>
  <si>
    <t>Lukáš</t>
  </si>
  <si>
    <t>Šlajer</t>
  </si>
  <si>
    <t>František</t>
  </si>
  <si>
    <t>Vildman</t>
  </si>
  <si>
    <t>Kotlín</t>
  </si>
  <si>
    <t>Josef</t>
  </si>
  <si>
    <t>Vaník</t>
  </si>
  <si>
    <t>Jan</t>
  </si>
  <si>
    <t>SK Škoda VS Plzeň "C"</t>
  </si>
  <si>
    <t>9.4.2011 Ženíšek</t>
  </si>
  <si>
    <t>P-0044</t>
  </si>
  <si>
    <t>Karkoš Martin</t>
  </si>
  <si>
    <t>Pejsar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</si>
</sst>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4" t="s">
        <v>43</v>
      </c>
      <c r="M1" s="114"/>
      <c r="N1" s="114"/>
      <c r="O1" s="115" t="s">
        <v>2</v>
      </c>
      <c r="P1" s="115"/>
      <c r="Q1" s="126">
        <v>40642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8" t="s">
        <v>5</v>
      </c>
      <c r="B5" s="119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8" t="s">
        <v>5</v>
      </c>
      <c r="L5" s="119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20" t="s">
        <v>9</v>
      </c>
      <c r="B6" s="121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0" t="s">
        <v>9</v>
      </c>
      <c r="L6" s="121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44</v>
      </c>
      <c r="B8" s="103"/>
      <c r="C8" s="16">
        <v>1</v>
      </c>
      <c r="D8" s="1">
        <v>145</v>
      </c>
      <c r="E8" s="2">
        <v>78</v>
      </c>
      <c r="F8" s="2">
        <v>0</v>
      </c>
      <c r="G8" s="17">
        <f>IF(AND(ISBLANK(D8),ISBLANK(E8),ISBLANK(N8),ISBLANK(O8)),"",D8+E8)</f>
        <v>223</v>
      </c>
      <c r="H8" s="40" t="s">
        <v>23</v>
      </c>
      <c r="I8" s="18"/>
      <c r="K8" s="102" t="s">
        <v>56</v>
      </c>
      <c r="L8" s="103"/>
      <c r="M8" s="16">
        <v>1</v>
      </c>
      <c r="N8" s="1">
        <v>132</v>
      </c>
      <c r="O8" s="2">
        <v>61</v>
      </c>
      <c r="P8" s="2">
        <v>5</v>
      </c>
      <c r="Q8" s="17">
        <f>IF(AND(ISBLANK(D8),ISBLANK(E8),ISBLANK(N8),ISBLANK(O8)),"",N8+O8)</f>
        <v>193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136</v>
      </c>
      <c r="E9" s="4">
        <v>63</v>
      </c>
      <c r="F9" s="4">
        <v>1</v>
      </c>
      <c r="G9" s="20">
        <f>IF(AND(ISBLANK(D9),ISBLANK(E9),ISBLANK(N9),ISBLANK(O9)),"",D9+E9)</f>
        <v>199</v>
      </c>
      <c r="H9" s="41" t="s">
        <v>23</v>
      </c>
      <c r="I9" s="18"/>
      <c r="K9" s="104"/>
      <c r="L9" s="105"/>
      <c r="M9" s="19">
        <v>2</v>
      </c>
      <c r="N9" s="3">
        <v>144</v>
      </c>
      <c r="O9" s="4">
        <v>40</v>
      </c>
      <c r="P9" s="4">
        <v>7</v>
      </c>
      <c r="Q9" s="20">
        <f>IF(AND(ISBLANK(D9),ISBLANK(E9),ISBLANK(N9),ISBLANK(O9)),"",N9+O9)</f>
        <v>184</v>
      </c>
      <c r="R9" s="41" t="s">
        <v>23</v>
      </c>
      <c r="S9" s="18"/>
    </row>
    <row r="10" spans="1:19" ht="12.75" customHeight="1" thickBot="1">
      <c r="A10" s="106" t="s">
        <v>45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53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2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0</v>
      </c>
    </row>
    <row r="12" spans="1:19" ht="15.75" customHeight="1" thickBot="1">
      <c r="A12" s="110">
        <v>4129</v>
      </c>
      <c r="B12" s="111"/>
      <c r="C12" s="25" t="s">
        <v>13</v>
      </c>
      <c r="D12" s="26">
        <f>IF(OR(ISNUMBER(G8),ISNUMBER(G9),ISNUMBER(G10),ISNUMBER(G11)),SUM(D8:D11),"")</f>
        <v>281</v>
      </c>
      <c r="E12" s="27">
        <f>IF(OR(ISNUMBER(G8),ISNUMBER(G9),ISNUMBER(G10),ISNUMBER(G11)),SUM(E8:E11),"")</f>
        <v>141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422</v>
      </c>
      <c r="H12" s="42" t="s">
        <v>23</v>
      </c>
      <c r="I12" s="101"/>
      <c r="K12" s="110">
        <v>1988</v>
      </c>
      <c r="L12" s="111"/>
      <c r="M12" s="25" t="s">
        <v>13</v>
      </c>
      <c r="N12" s="26">
        <f>IF(OR(ISNUMBER(Q8),ISNUMBER(Q9),ISNUMBER(Q10),ISNUMBER(Q11)),SUM(N8:N11),"")</f>
        <v>276</v>
      </c>
      <c r="O12" s="27">
        <f>IF(OR(ISNUMBER(Q8),ISNUMBER(Q9),ISNUMBER(Q10),ISNUMBER(Q11)),SUM(O8:O11),"")</f>
        <v>101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377</v>
      </c>
      <c r="R12" s="42" t="s">
        <v>23</v>
      </c>
      <c r="S12" s="101"/>
    </row>
    <row r="13" spans="1:19" ht="12.75" customHeight="1">
      <c r="A13" s="102" t="s">
        <v>46</v>
      </c>
      <c r="B13" s="103"/>
      <c r="C13" s="16">
        <v>1</v>
      </c>
      <c r="D13" s="1">
        <v>152</v>
      </c>
      <c r="E13" s="2">
        <v>61</v>
      </c>
      <c r="F13" s="2">
        <v>4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102" t="s">
        <v>57</v>
      </c>
      <c r="L13" s="103"/>
      <c r="M13" s="16">
        <v>1</v>
      </c>
      <c r="N13" s="1">
        <v>145</v>
      </c>
      <c r="O13" s="2">
        <v>68</v>
      </c>
      <c r="P13" s="2">
        <v>3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168</v>
      </c>
      <c r="E14" s="4">
        <v>61</v>
      </c>
      <c r="F14" s="4">
        <v>4</v>
      </c>
      <c r="G14" s="20">
        <f t="shared" si="0"/>
        <v>229</v>
      </c>
      <c r="H14" s="41" t="s">
        <v>23</v>
      </c>
      <c r="I14" s="18"/>
      <c r="K14" s="104"/>
      <c r="L14" s="105"/>
      <c r="M14" s="19">
        <v>2</v>
      </c>
      <c r="N14" s="3">
        <v>155</v>
      </c>
      <c r="O14" s="4">
        <v>48</v>
      </c>
      <c r="P14" s="4">
        <v>5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106" t="s">
        <v>47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58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2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0</v>
      </c>
    </row>
    <row r="17" spans="1:19" ht="15.75" customHeight="1" thickBot="1">
      <c r="A17" s="110">
        <v>4799</v>
      </c>
      <c r="B17" s="111"/>
      <c r="C17" s="25" t="s">
        <v>13</v>
      </c>
      <c r="D17" s="26">
        <f>IF(OR(ISNUMBER(G13),ISNUMBER(G14),ISNUMBER(G15),ISNUMBER(G16)),SUM(D13:D16),"")</f>
        <v>320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442</v>
      </c>
      <c r="H17" s="42" t="s">
        <v>23</v>
      </c>
      <c r="I17" s="101"/>
      <c r="K17" s="110">
        <v>13675</v>
      </c>
      <c r="L17" s="111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416</v>
      </c>
      <c r="R17" s="42" t="s">
        <v>23</v>
      </c>
      <c r="S17" s="101"/>
    </row>
    <row r="18" spans="1:19" ht="12.75" customHeight="1">
      <c r="A18" s="102" t="s">
        <v>48</v>
      </c>
      <c r="B18" s="103"/>
      <c r="C18" s="16">
        <v>1</v>
      </c>
      <c r="D18" s="1">
        <v>151</v>
      </c>
      <c r="E18" s="2">
        <v>80</v>
      </c>
      <c r="F18" s="2">
        <v>0</v>
      </c>
      <c r="G18" s="17">
        <f>IF(AND(ISBLANK(D18),ISBLANK(E18),ISBLANK(N18),ISBLANK(O18)),"",D18+E18)</f>
        <v>231</v>
      </c>
      <c r="H18" s="40" t="s">
        <v>23</v>
      </c>
      <c r="I18" s="18"/>
      <c r="K18" s="102" t="s">
        <v>59</v>
      </c>
      <c r="L18" s="103"/>
      <c r="M18" s="16">
        <v>1</v>
      </c>
      <c r="N18" s="1">
        <v>144</v>
      </c>
      <c r="O18" s="2">
        <v>79</v>
      </c>
      <c r="P18" s="2">
        <v>1</v>
      </c>
      <c r="Q18" s="17">
        <f>IF(AND(ISBLANK(D18),ISBLANK(E18),ISBLANK(N18),ISBLANK(O18)),"",N18+O18)</f>
        <v>223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133</v>
      </c>
      <c r="E19" s="4">
        <v>70</v>
      </c>
      <c r="F19" s="4">
        <v>1</v>
      </c>
      <c r="G19" s="20">
        <f t="shared" si="0"/>
        <v>203</v>
      </c>
      <c r="H19" s="41" t="s">
        <v>23</v>
      </c>
      <c r="I19" s="18"/>
      <c r="K19" s="104"/>
      <c r="L19" s="105"/>
      <c r="M19" s="19">
        <v>2</v>
      </c>
      <c r="N19" s="3">
        <v>140</v>
      </c>
      <c r="O19" s="4">
        <v>43</v>
      </c>
      <c r="P19" s="4">
        <v>8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106" t="s">
        <v>49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60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5852</v>
      </c>
      <c r="B22" s="111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434</v>
      </c>
      <c r="H22" s="42" t="s">
        <v>23</v>
      </c>
      <c r="I22" s="101"/>
      <c r="K22" s="110">
        <v>1994</v>
      </c>
      <c r="L22" s="111"/>
      <c r="M22" s="25" t="s">
        <v>13</v>
      </c>
      <c r="N22" s="26">
        <f>IF(OR(ISNUMBER(Q18),ISNUMBER(Q19),ISNUMBER(Q20),ISNUMBER(Q21)),SUM(N18:N21),"")</f>
        <v>284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406</v>
      </c>
      <c r="R22" s="42" t="s">
        <v>23</v>
      </c>
      <c r="S22" s="101"/>
    </row>
    <row r="23" spans="1:19" ht="12.75" customHeight="1">
      <c r="A23" s="102" t="s">
        <v>54</v>
      </c>
      <c r="B23" s="103"/>
      <c r="C23" s="16">
        <v>1</v>
      </c>
      <c r="D23" s="1">
        <v>157</v>
      </c>
      <c r="E23" s="2">
        <v>72</v>
      </c>
      <c r="F23" s="2">
        <v>1</v>
      </c>
      <c r="G23" s="17">
        <f>IF(AND(ISBLANK(D23),ISBLANK(E23),ISBLANK(N23),ISBLANK(O23)),"",D23+E23)</f>
        <v>229</v>
      </c>
      <c r="H23" s="40" t="s">
        <v>23</v>
      </c>
      <c r="I23" s="18"/>
      <c r="K23" s="102" t="s">
        <v>61</v>
      </c>
      <c r="L23" s="103"/>
      <c r="M23" s="16">
        <v>1</v>
      </c>
      <c r="N23" s="1">
        <v>134</v>
      </c>
      <c r="O23" s="2">
        <v>51</v>
      </c>
      <c r="P23" s="2">
        <v>7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163</v>
      </c>
      <c r="E24" s="4">
        <v>53</v>
      </c>
      <c r="F24" s="4">
        <v>4</v>
      </c>
      <c r="G24" s="20">
        <f t="shared" si="0"/>
        <v>216</v>
      </c>
      <c r="H24" s="41" t="s">
        <v>23</v>
      </c>
      <c r="I24" s="18"/>
      <c r="K24" s="104"/>
      <c r="L24" s="105"/>
      <c r="M24" s="19">
        <v>2</v>
      </c>
      <c r="N24" s="3">
        <v>122</v>
      </c>
      <c r="O24" s="4">
        <v>49</v>
      </c>
      <c r="P24" s="4">
        <v>6</v>
      </c>
      <c r="Q24" s="20">
        <f t="shared" si="1"/>
        <v>171</v>
      </c>
      <c r="R24" s="41" t="s">
        <v>23</v>
      </c>
      <c r="S24" s="18"/>
    </row>
    <row r="25" spans="1:19" ht="12.75" customHeight="1" thickBot="1">
      <c r="A25" s="106" t="s">
        <v>55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51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10014</v>
      </c>
      <c r="B27" s="111"/>
      <c r="C27" s="25" t="s">
        <v>13</v>
      </c>
      <c r="D27" s="26">
        <f>IF(OR(ISNUMBER(G23),ISNUMBER(G24),ISNUMBER(G25),ISNUMBER(G26)),SUM(D23:D26),"")</f>
        <v>320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445</v>
      </c>
      <c r="H27" s="42" t="s">
        <v>23</v>
      </c>
      <c r="I27" s="101"/>
      <c r="K27" s="110">
        <v>11319</v>
      </c>
      <c r="L27" s="111"/>
      <c r="M27" s="25" t="s">
        <v>13</v>
      </c>
      <c r="N27" s="26">
        <f>IF(OR(ISNUMBER(Q23),ISNUMBER(Q24),ISNUMBER(Q25),ISNUMBER(Q26)),SUM(N23:N26),"")</f>
        <v>256</v>
      </c>
      <c r="O27" s="27">
        <f>IF(OR(ISNUMBER(Q23),ISNUMBER(Q24),ISNUMBER(Q25),ISNUMBER(Q26)),SUM(O23:O26),"")</f>
        <v>100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356</v>
      </c>
      <c r="R27" s="42" t="s">
        <v>23</v>
      </c>
      <c r="S27" s="101"/>
    </row>
    <row r="28" spans="1:19" ht="12.75" customHeight="1">
      <c r="A28" s="102" t="s">
        <v>50</v>
      </c>
      <c r="B28" s="103"/>
      <c r="C28" s="16">
        <v>1</v>
      </c>
      <c r="D28" s="1">
        <v>140</v>
      </c>
      <c r="E28" s="2">
        <v>63</v>
      </c>
      <c r="F28" s="2">
        <v>6</v>
      </c>
      <c r="G28" s="17">
        <f>IF(AND(ISBLANK(D28),ISBLANK(E28),ISBLANK(N28),ISBLANK(O28)),"",D28+E28)</f>
        <v>203</v>
      </c>
      <c r="H28" s="40" t="s">
        <v>23</v>
      </c>
      <c r="I28" s="18"/>
      <c r="K28" s="102" t="s">
        <v>62</v>
      </c>
      <c r="L28" s="103"/>
      <c r="M28" s="16">
        <v>1</v>
      </c>
      <c r="N28" s="1">
        <v>143</v>
      </c>
      <c r="O28" s="2">
        <v>58</v>
      </c>
      <c r="P28" s="2">
        <v>5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146</v>
      </c>
      <c r="E29" s="4">
        <v>59</v>
      </c>
      <c r="F29" s="4">
        <v>3</v>
      </c>
      <c r="G29" s="20">
        <f t="shared" si="0"/>
        <v>205</v>
      </c>
      <c r="H29" s="41" t="s">
        <v>23</v>
      </c>
      <c r="I29" s="18"/>
      <c r="K29" s="104"/>
      <c r="L29" s="105"/>
      <c r="M29" s="19">
        <v>2</v>
      </c>
      <c r="N29" s="3">
        <v>151</v>
      </c>
      <c r="O29" s="4">
        <v>68</v>
      </c>
      <c r="P29" s="4">
        <v>3</v>
      </c>
      <c r="Q29" s="20">
        <f t="shared" si="1"/>
        <v>219</v>
      </c>
      <c r="R29" s="41" t="s">
        <v>23</v>
      </c>
      <c r="S29" s="18"/>
    </row>
    <row r="30" spans="1:19" ht="12.75" customHeight="1" thickBot="1">
      <c r="A30" s="106" t="s">
        <v>51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63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0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2</v>
      </c>
    </row>
    <row r="32" spans="1:19" ht="15.75" customHeight="1" thickBot="1">
      <c r="A32" s="110">
        <v>19367</v>
      </c>
      <c r="B32" s="111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408</v>
      </c>
      <c r="H32" s="42" t="s">
        <v>23</v>
      </c>
      <c r="I32" s="101"/>
      <c r="K32" s="110">
        <v>1975</v>
      </c>
      <c r="L32" s="111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126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420</v>
      </c>
      <c r="R32" s="42" t="s">
        <v>23</v>
      </c>
      <c r="S32" s="101"/>
    </row>
    <row r="33" spans="1:19" ht="12.75" customHeight="1">
      <c r="A33" s="102" t="s">
        <v>52</v>
      </c>
      <c r="B33" s="103"/>
      <c r="C33" s="16">
        <v>1</v>
      </c>
      <c r="D33" s="1">
        <v>146</v>
      </c>
      <c r="E33" s="2">
        <v>81</v>
      </c>
      <c r="F33" s="2">
        <v>3</v>
      </c>
      <c r="G33" s="17">
        <f>IF(AND(ISBLANK(D33),ISBLANK(E33),ISBLANK(N33),ISBLANK(O33)),"",D33+E33)</f>
        <v>227</v>
      </c>
      <c r="H33" s="40" t="s">
        <v>23</v>
      </c>
      <c r="I33" s="18"/>
      <c r="K33" s="102" t="s">
        <v>64</v>
      </c>
      <c r="L33" s="103"/>
      <c r="M33" s="16">
        <v>1</v>
      </c>
      <c r="N33" s="1">
        <v>155</v>
      </c>
      <c r="O33" s="2">
        <v>61</v>
      </c>
      <c r="P33" s="2">
        <v>4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160</v>
      </c>
      <c r="E34" s="4">
        <v>63</v>
      </c>
      <c r="F34" s="4">
        <v>3</v>
      </c>
      <c r="G34" s="20">
        <f t="shared" si="0"/>
        <v>223</v>
      </c>
      <c r="H34" s="41" t="s">
        <v>23</v>
      </c>
      <c r="I34" s="18"/>
      <c r="K34" s="104"/>
      <c r="L34" s="105"/>
      <c r="M34" s="19">
        <v>2</v>
      </c>
      <c r="N34" s="3">
        <v>152</v>
      </c>
      <c r="O34" s="4">
        <v>67</v>
      </c>
      <c r="P34" s="4">
        <v>5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106" t="s">
        <v>53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65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9778</v>
      </c>
      <c r="B37" s="111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144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450</v>
      </c>
      <c r="H37" s="43" t="s">
        <v>23</v>
      </c>
      <c r="I37" s="101"/>
      <c r="K37" s="110">
        <v>1995</v>
      </c>
      <c r="L37" s="111"/>
      <c r="M37" s="25" t="s">
        <v>13</v>
      </c>
      <c r="N37" s="26">
        <f>IF(OR(ISNUMBER(Q33),ISNUMBER(Q34),ISNUMBER(Q35),ISNUMBER(Q36)),SUM(N33:N36),"")</f>
        <v>307</v>
      </c>
      <c r="O37" s="27">
        <f>IF(OR(ISNUMBER(Q33),ISNUMBER(Q34),ISNUMBER(Q35),ISNUMBER(Q36)),SUM(O33:O36),"")</f>
        <v>128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435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1797</v>
      </c>
      <c r="E39" s="33">
        <f>IF(OR(ISNUMBER(G12),ISNUMBER(G17),ISNUMBER(G22),ISNUMBER(G27),ISNUMBER(G32),ISNUMBER(G37)),SUM(E12,E17,E22,E27,E32,E37),"")</f>
        <v>804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2601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1717</v>
      </c>
      <c r="O39" s="33">
        <f>IF(OR(ISNUMBER(Q12),ISNUMBER(Q17),ISNUMBER(Q22),ISNUMBER(Q27),ISNUMBER(Q32),ISNUMBER(Q37)),SUM(O12,O17,O22,O27,O32,O37),"")</f>
        <v>693</v>
      </c>
      <c r="P39" s="33">
        <f>IF(OR(ISNUMBER(Q12),ISNUMBER(Q17),ISNUMBER(Q22),ISNUMBER(Q27),ISNUMBER(Q32),ISNUMBER(Q37)),SUM(P12,P17,P22,P27,P32,P37),"")</f>
        <v>59</v>
      </c>
      <c r="Q39" s="34">
        <f>IF(OR(ISNUMBER(Q12),ISNUMBER(Q17),ISNUMBER(Q22),ISNUMBER(Q27),ISNUMBER(Q32),ISNUMBER(Q37)),SUM(Q12,Q17,Q22,Q27,Q32,Q37),"")</f>
        <v>2410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48</v>
      </c>
      <c r="D41" s="113"/>
      <c r="E41" s="113"/>
      <c r="G41" s="94" t="s">
        <v>16</v>
      </c>
      <c r="H41" s="94"/>
      <c r="I41" s="39">
        <f>IF(ISNUMBER(I39),SUM(I11,I16,I21,I26,I31,I36,I39),"")</f>
        <v>14</v>
      </c>
      <c r="K41" s="36"/>
      <c r="L41" s="46" t="s">
        <v>24</v>
      </c>
      <c r="M41" s="113" t="s">
        <v>62</v>
      </c>
      <c r="N41" s="113"/>
      <c r="O41" s="113"/>
      <c r="Q41" s="94" t="s">
        <v>16</v>
      </c>
      <c r="R41" s="94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52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5</v>
      </c>
      <c r="K47" s="93"/>
      <c r="P47" s="9" t="s">
        <v>33</v>
      </c>
      <c r="Q47" s="95">
        <v>41517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>
        <v>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1</v>
      </c>
      <c r="B57" s="76" t="s">
        <v>69</v>
      </c>
      <c r="C57" s="77"/>
      <c r="D57" s="74">
        <v>17901</v>
      </c>
      <c r="E57" s="76" t="s">
        <v>70</v>
      </c>
      <c r="F57" s="78"/>
      <c r="G57" s="78"/>
      <c r="H57" s="77"/>
      <c r="I57" s="74">
        <v>19367</v>
      </c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>
        <v>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>
        <v>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67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S21:S22"/>
    <mergeCell ref="K18:L19"/>
    <mergeCell ref="K20:L21"/>
    <mergeCell ref="K22:L22"/>
    <mergeCell ref="I26:I27"/>
    <mergeCell ref="A23:B24"/>
    <mergeCell ref="A25:B26"/>
    <mergeCell ref="A20:B21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2006-08-02T21:01:19Z</cp:lastPrinted>
  <dcterms:created xsi:type="dcterms:W3CDTF">2003-07-01T14:03:06Z</dcterms:created>
  <dcterms:modified xsi:type="dcterms:W3CDTF">2011-04-09T11:56:23Z</dcterms:modified>
  <cp:category/>
  <cp:version/>
  <cp:contentType/>
  <cp:contentStatus/>
</cp:coreProperties>
</file>