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<sst xmlns="http://schemas.openxmlformats.org/spreadsheetml/2006/main" count="91" uniqueCount="61">
  <si>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</si>
  <si>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</si>
  <si>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</si>
  <si>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</si>
  <si>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</si>
  <si>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</si>
  <si>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</si>
  <si>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</si>
  <si>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</si>
  <si>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</si>
  <si>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</si>
  <si>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</si>
  <si>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</si>
  <si>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</si>
  <si>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</si>
  <si>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</si>
  <si>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</si>
  <si>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</si>
  <si>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</si>
  <si>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</si>
  <si>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</si>
  <si>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</si>
  <si>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</si>
  <si>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</si>
  <si>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</si>
  <si>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</si>
  <si>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</si>
  <si>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</si>
  <si>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</si>
  <si>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</si>
  <si>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</si>
  <si>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</si>
  <si>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</si>
  <si>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Šraga</t>
  </si>
  <si>
    <t>Šraga Vladimír, P0070</t>
  </si>
  <si>
    <t xml:space="preserve">TJ Baník Stříbro A </t>
  </si>
  <si>
    <t>Stříbro, Palackého ul.</t>
  </si>
  <si>
    <t>Jaroslav</t>
  </si>
  <si>
    <t>Stanislav</t>
  </si>
  <si>
    <t>Vladimír</t>
  </si>
  <si>
    <t>Karel</t>
  </si>
  <si>
    <t>Pavel</t>
  </si>
  <si>
    <t>Josef</t>
  </si>
  <si>
    <t>David</t>
  </si>
  <si>
    <t>Bernard</t>
  </si>
  <si>
    <t>Jiří</t>
  </si>
  <si>
    <t>Harančík</t>
  </si>
  <si>
    <t>Jelínek</t>
  </si>
  <si>
    <t>Mašek</t>
  </si>
  <si>
    <t>Treppesch</t>
  </si>
  <si>
    <t>Kreutzer</t>
  </si>
  <si>
    <t>Junek</t>
  </si>
  <si>
    <t>Matoušek</t>
  </si>
  <si>
    <t>Landgráf</t>
  </si>
  <si>
    <t>Beneš</t>
  </si>
  <si>
    <t>Vraniak</t>
  </si>
  <si>
    <t>Kodalík</t>
  </si>
  <si>
    <t>Vraniak Bernard</t>
  </si>
  <si>
    <t>Mašek Karel</t>
  </si>
  <si>
    <t>10.11.2007, Šraga</t>
  </si>
  <si>
    <t xml:space="preserve">TJ Slavoj Plzeň B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</si>
</sst>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top" indent="1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169" fontId="10" fillId="0" borderId="50" xfId="0" applyNumberFormat="1" applyFont="1" applyBorder="1" applyAlignment="1">
      <alignment horizontal="left" vertical="center" indent="1"/>
    </xf>
    <xf numFmtId="169" fontId="0" fillId="0" borderId="51" xfId="0" applyNumberForma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workbookViewId="0" topLeftCell="A6">
      <selection activeCell="F9" sqref="F9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4" t="s">
        <v>0</v>
      </c>
      <c r="C1" s="94"/>
      <c r="D1" s="96" t="s">
        <v>1</v>
      </c>
      <c r="E1" s="96"/>
      <c r="F1" s="96"/>
      <c r="G1" s="96"/>
      <c r="H1" s="96"/>
      <c r="I1" s="96"/>
      <c r="K1" s="1" t="s">
        <v>2</v>
      </c>
      <c r="L1" s="97" t="s">
        <v>36</v>
      </c>
      <c r="M1" s="97"/>
      <c r="N1" s="97"/>
      <c r="O1" s="98" t="s">
        <v>3</v>
      </c>
      <c r="P1" s="98"/>
      <c r="Q1" s="99">
        <v>39396</v>
      </c>
      <c r="R1" s="100"/>
      <c r="S1" s="100"/>
    </row>
    <row r="2" spans="2:3" ht="9.75" customHeight="1" thickBot="1">
      <c r="B2" s="95"/>
      <c r="C2" s="95"/>
    </row>
    <row r="3" spans="1:19" ht="19.5" customHeight="1" thickBot="1">
      <c r="A3" s="3" t="s">
        <v>4</v>
      </c>
      <c r="B3" s="91" t="s">
        <v>35</v>
      </c>
      <c r="C3" s="92"/>
      <c r="D3" s="92"/>
      <c r="E3" s="92"/>
      <c r="F3" s="92"/>
      <c r="G3" s="92"/>
      <c r="H3" s="92"/>
      <c r="I3" s="93"/>
      <c r="K3" s="3" t="s">
        <v>5</v>
      </c>
      <c r="L3" s="91" t="s">
        <v>60</v>
      </c>
      <c r="M3" s="92"/>
      <c r="N3" s="92"/>
      <c r="O3" s="92"/>
      <c r="P3" s="92"/>
      <c r="Q3" s="92"/>
      <c r="R3" s="92"/>
      <c r="S3" s="93"/>
    </row>
    <row r="4" ht="4.5" customHeight="1" thickBot="1"/>
    <row r="5" spans="1:19" ht="12.75" customHeight="1">
      <c r="A5" s="80" t="s">
        <v>6</v>
      </c>
      <c r="B5" s="81"/>
      <c r="C5" s="84" t="s">
        <v>7</v>
      </c>
      <c r="D5" s="86" t="s">
        <v>8</v>
      </c>
      <c r="E5" s="87"/>
      <c r="F5" s="87"/>
      <c r="G5" s="88"/>
      <c r="H5" s="89" t="s">
        <v>9</v>
      </c>
      <c r="I5" s="90"/>
      <c r="K5" s="80" t="s">
        <v>6</v>
      </c>
      <c r="L5" s="81"/>
      <c r="M5" s="84" t="s">
        <v>7</v>
      </c>
      <c r="N5" s="86" t="s">
        <v>8</v>
      </c>
      <c r="O5" s="87"/>
      <c r="P5" s="87"/>
      <c r="Q5" s="88"/>
      <c r="R5" s="89" t="s">
        <v>9</v>
      </c>
      <c r="S5" s="90"/>
    </row>
    <row r="6" spans="1:19" ht="12.75" customHeight="1" thickBot="1">
      <c r="A6" s="82" t="s">
        <v>10</v>
      </c>
      <c r="B6" s="83"/>
      <c r="C6" s="85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2" t="s">
        <v>10</v>
      </c>
      <c r="L6" s="83"/>
      <c r="M6" s="85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7" t="s">
        <v>46</v>
      </c>
      <c r="B8" s="68"/>
      <c r="C8" s="10">
        <v>1</v>
      </c>
      <c r="D8" s="11">
        <v>138</v>
      </c>
      <c r="E8" s="12">
        <v>85</v>
      </c>
      <c r="F8" s="12">
        <v>0</v>
      </c>
      <c r="G8" s="40">
        <f>IF(ISBLANK(D8),"",D8+E8)</f>
        <v>223</v>
      </c>
      <c r="H8" s="44"/>
      <c r="I8" s="14"/>
      <c r="K8" s="67" t="s">
        <v>47</v>
      </c>
      <c r="L8" s="68"/>
      <c r="M8" s="10">
        <v>1</v>
      </c>
      <c r="N8" s="11">
        <v>145</v>
      </c>
      <c r="O8" s="12">
        <v>60</v>
      </c>
      <c r="P8" s="12">
        <v>2</v>
      </c>
      <c r="Q8" s="13">
        <f>IF(ISBLANK(N8),"",N8+O8)</f>
        <v>205</v>
      </c>
      <c r="R8" s="44"/>
      <c r="S8" s="14"/>
    </row>
    <row r="9" spans="1:19" ht="12.75" customHeight="1">
      <c r="A9" s="69"/>
      <c r="B9" s="70"/>
      <c r="C9" s="15">
        <v>2</v>
      </c>
      <c r="D9" s="16">
        <v>159</v>
      </c>
      <c r="E9" s="17">
        <v>59</v>
      </c>
      <c r="F9" s="17">
        <v>3</v>
      </c>
      <c r="G9" s="41">
        <f>IF(ISBLANK(D9),"",D9+E9)</f>
        <v>218</v>
      </c>
      <c r="H9" s="45"/>
      <c r="I9" s="14"/>
      <c r="K9" s="69"/>
      <c r="L9" s="70"/>
      <c r="M9" s="15">
        <v>2</v>
      </c>
      <c r="N9" s="16">
        <v>144</v>
      </c>
      <c r="O9" s="17">
        <v>70</v>
      </c>
      <c r="P9" s="17">
        <v>2</v>
      </c>
      <c r="Q9" s="18">
        <f>IF(ISBLANK(N9),"",N9+O9)</f>
        <v>214</v>
      </c>
      <c r="R9" s="45"/>
      <c r="S9" s="14"/>
    </row>
    <row r="10" spans="1:19" ht="12.75" customHeight="1" thickBot="1">
      <c r="A10" s="71" t="s">
        <v>37</v>
      </c>
      <c r="B10" s="72"/>
      <c r="C10" s="15">
        <v>3</v>
      </c>
      <c r="D10" s="16"/>
      <c r="E10" s="17"/>
      <c r="F10" s="17"/>
      <c r="G10" s="41"/>
      <c r="H10" s="45"/>
      <c r="I10" s="14"/>
      <c r="K10" s="71" t="s">
        <v>38</v>
      </c>
      <c r="L10" s="72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3"/>
      <c r="B11" s="74"/>
      <c r="C11" s="19">
        <v>4</v>
      </c>
      <c r="D11" s="20"/>
      <c r="E11" s="21"/>
      <c r="F11" s="21"/>
      <c r="G11" s="42"/>
      <c r="H11" s="45"/>
      <c r="I11" s="78">
        <f>IF(ISNUMBER(G12),IF(G12&gt;Q12,2,IF(G12=Q12,1,0)),"")</f>
        <v>2</v>
      </c>
      <c r="K11" s="73"/>
      <c r="L11" s="74"/>
      <c r="M11" s="19">
        <v>4</v>
      </c>
      <c r="N11" s="20"/>
      <c r="O11" s="21"/>
      <c r="P11" s="21"/>
      <c r="Q11" s="22">
        <f>IF(ISBLANK(N11),"",N11+O11)</f>
      </c>
      <c r="R11" s="45"/>
      <c r="S11" s="78">
        <f>IF(ISNUMBER(Q12),IF(G12&lt;Q12,2,IF(G12=Q12,1,0)),"")</f>
        <v>0</v>
      </c>
    </row>
    <row r="12" spans="1:19" ht="15.75" customHeight="1" thickBot="1">
      <c r="A12" s="75">
        <v>3543</v>
      </c>
      <c r="B12" s="76"/>
      <c r="C12" s="23" t="s">
        <v>14</v>
      </c>
      <c r="D12" s="24">
        <f>IF(ISNUMBER(D8),SUM(D8:D11),"")</f>
        <v>297</v>
      </c>
      <c r="E12" s="25">
        <f>IF(ISNUMBER(E8),SUM(E8:E11),"")</f>
        <v>144</v>
      </c>
      <c r="F12" s="25">
        <f>IF(ISNUMBER(F8),SUM(F8:F11),"")</f>
        <v>3</v>
      </c>
      <c r="G12" s="43">
        <f>IF(ISNUMBER(G8),SUM(G8:G11),"")</f>
        <v>441</v>
      </c>
      <c r="H12" s="27"/>
      <c r="I12" s="79"/>
      <c r="K12" s="75">
        <v>4502</v>
      </c>
      <c r="L12" s="76"/>
      <c r="M12" s="23" t="s">
        <v>14</v>
      </c>
      <c r="N12" s="24">
        <f>IF(ISNUMBER(N8),SUM(N8:N11),"")</f>
        <v>289</v>
      </c>
      <c r="O12" s="25">
        <f>IF(ISNUMBER(O8),SUM(O8:O11),"")</f>
        <v>130</v>
      </c>
      <c r="P12" s="25">
        <f>IF(ISNUMBER(P8),SUM(P8:P11),"")</f>
        <v>4</v>
      </c>
      <c r="Q12" s="26">
        <f>IF(ISNUMBER(Q8),SUM(Q8:Q11),"")</f>
        <v>419</v>
      </c>
      <c r="R12" s="27"/>
      <c r="S12" s="79"/>
    </row>
    <row r="13" spans="1:19" ht="12.75" customHeight="1">
      <c r="A13" s="67" t="s">
        <v>33</v>
      </c>
      <c r="B13" s="68"/>
      <c r="C13" s="10">
        <v>1</v>
      </c>
      <c r="D13" s="11">
        <v>152</v>
      </c>
      <c r="E13" s="12">
        <v>75</v>
      </c>
      <c r="F13" s="12">
        <v>0</v>
      </c>
      <c r="G13" s="40">
        <f>IF(ISBLANK(D13),"",D13+E13)</f>
        <v>227</v>
      </c>
      <c r="H13" s="45"/>
      <c r="I13" s="14"/>
      <c r="K13" s="67" t="s">
        <v>48</v>
      </c>
      <c r="L13" s="68"/>
      <c r="M13" s="10">
        <v>1</v>
      </c>
      <c r="N13" s="11">
        <v>160</v>
      </c>
      <c r="O13" s="12">
        <v>61</v>
      </c>
      <c r="P13" s="12">
        <v>3</v>
      </c>
      <c r="Q13" s="13">
        <f>IF(ISBLANK(N13),"",N13+O13)</f>
        <v>221</v>
      </c>
      <c r="R13" s="45"/>
      <c r="S13" s="14"/>
    </row>
    <row r="14" spans="1:19" ht="12.75" customHeight="1">
      <c r="A14" s="69"/>
      <c r="B14" s="70"/>
      <c r="C14" s="15">
        <v>2</v>
      </c>
      <c r="D14" s="16">
        <v>150</v>
      </c>
      <c r="E14" s="17">
        <v>63</v>
      </c>
      <c r="F14" s="17">
        <v>1</v>
      </c>
      <c r="G14" s="41">
        <f>IF(ISBLANK(D14),"",D14+E14)</f>
        <v>213</v>
      </c>
      <c r="H14" s="45"/>
      <c r="I14" s="14"/>
      <c r="K14" s="69"/>
      <c r="L14" s="70"/>
      <c r="M14" s="15">
        <v>2</v>
      </c>
      <c r="N14" s="16">
        <v>123</v>
      </c>
      <c r="O14" s="17">
        <v>61</v>
      </c>
      <c r="P14" s="17">
        <v>1</v>
      </c>
      <c r="Q14" s="18">
        <f>IF(ISBLANK(N14),"",N14+O14)</f>
        <v>184</v>
      </c>
      <c r="R14" s="45"/>
      <c r="S14" s="14"/>
    </row>
    <row r="15" spans="1:19" ht="12.75" customHeight="1" thickBot="1">
      <c r="A15" s="71" t="s">
        <v>39</v>
      </c>
      <c r="B15" s="72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1" t="s">
        <v>40</v>
      </c>
      <c r="L15" s="72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3"/>
      <c r="B16" s="74"/>
      <c r="C16" s="19">
        <v>4</v>
      </c>
      <c r="D16" s="20"/>
      <c r="E16" s="21"/>
      <c r="F16" s="21"/>
      <c r="G16" s="42">
        <f>IF(ISBLANK(D16),"",D16+E16)</f>
      </c>
      <c r="H16" s="45"/>
      <c r="I16" s="78">
        <f>IF(ISNUMBER(G17),IF(G17&gt;Q17,2,IF(G17=Q17,1,0)),"")</f>
        <v>2</v>
      </c>
      <c r="K16" s="73"/>
      <c r="L16" s="74"/>
      <c r="M16" s="19">
        <v>4</v>
      </c>
      <c r="N16" s="20"/>
      <c r="O16" s="21"/>
      <c r="P16" s="21"/>
      <c r="Q16" s="22">
        <f>IF(ISBLANK(N16),"",N16+O16)</f>
      </c>
      <c r="R16" s="45"/>
      <c r="S16" s="78">
        <f>IF(ISNUMBER(Q17),IF(G17&lt;Q17,2,IF(G17=Q17,1,0)),"")</f>
        <v>0</v>
      </c>
    </row>
    <row r="17" spans="1:19" ht="15.75" customHeight="1" thickBot="1">
      <c r="A17" s="75">
        <v>3557</v>
      </c>
      <c r="B17" s="76"/>
      <c r="C17" s="23" t="s">
        <v>14</v>
      </c>
      <c r="D17" s="24">
        <f>IF(ISNUMBER(D13),SUM(D13:D16),"")</f>
        <v>302</v>
      </c>
      <c r="E17" s="25">
        <f>IF(ISNUMBER(E13),SUM(E13:E16),"")</f>
        <v>138</v>
      </c>
      <c r="F17" s="25">
        <f>IF(ISNUMBER(F13),SUM(F13:F16),"")</f>
        <v>1</v>
      </c>
      <c r="G17" s="43">
        <f>IF(ISNUMBER(G13),SUM(G13:G16),"")</f>
        <v>440</v>
      </c>
      <c r="H17" s="27"/>
      <c r="I17" s="79"/>
      <c r="K17" s="75">
        <v>4511</v>
      </c>
      <c r="L17" s="76"/>
      <c r="M17" s="23" t="s">
        <v>14</v>
      </c>
      <c r="N17" s="24">
        <f>IF(ISNUMBER(N13),SUM(N13:N16),"")</f>
        <v>283</v>
      </c>
      <c r="O17" s="25">
        <f>IF(ISNUMBER(O13),SUM(O13:O16),"")</f>
        <v>122</v>
      </c>
      <c r="P17" s="25">
        <f>IF(ISNUMBER(P13),SUM(P13:P16),"")</f>
        <v>4</v>
      </c>
      <c r="Q17" s="26">
        <f>IF(ISNUMBER(Q13),SUM(Q13:Q16),"")</f>
        <v>405</v>
      </c>
      <c r="R17" s="27"/>
      <c r="S17" s="79"/>
    </row>
    <row r="18" spans="1:19" ht="12.75" customHeight="1">
      <c r="A18" s="67" t="s">
        <v>49</v>
      </c>
      <c r="B18" s="68"/>
      <c r="C18" s="10">
        <v>1</v>
      </c>
      <c r="D18" s="11">
        <v>151</v>
      </c>
      <c r="E18" s="12">
        <v>63</v>
      </c>
      <c r="F18" s="12">
        <v>4</v>
      </c>
      <c r="G18" s="40">
        <f>IF(ISBLANK(D18),"",D18+E18)</f>
        <v>214</v>
      </c>
      <c r="H18" s="45"/>
      <c r="I18" s="14"/>
      <c r="K18" s="67" t="s">
        <v>50</v>
      </c>
      <c r="L18" s="68"/>
      <c r="M18" s="10">
        <v>1</v>
      </c>
      <c r="N18" s="11">
        <v>137</v>
      </c>
      <c r="O18" s="12">
        <v>63</v>
      </c>
      <c r="P18" s="12">
        <v>3</v>
      </c>
      <c r="Q18" s="13">
        <f>IF(ISBLANK(N18),"",N18+O18)</f>
        <v>200</v>
      </c>
      <c r="R18" s="45"/>
      <c r="S18" s="14"/>
    </row>
    <row r="19" spans="1:19" ht="12.75" customHeight="1">
      <c r="A19" s="69"/>
      <c r="B19" s="70"/>
      <c r="C19" s="15">
        <v>2</v>
      </c>
      <c r="D19" s="16">
        <v>151</v>
      </c>
      <c r="E19" s="17">
        <v>60</v>
      </c>
      <c r="F19" s="17">
        <v>3</v>
      </c>
      <c r="G19" s="41">
        <f>IF(ISBLANK(D19),"",D19+E19)</f>
        <v>211</v>
      </c>
      <c r="H19" s="45"/>
      <c r="I19" s="14"/>
      <c r="K19" s="69"/>
      <c r="L19" s="70"/>
      <c r="M19" s="15">
        <v>2</v>
      </c>
      <c r="N19" s="16">
        <v>159</v>
      </c>
      <c r="O19" s="17">
        <v>52</v>
      </c>
      <c r="P19" s="17">
        <v>1</v>
      </c>
      <c r="Q19" s="18">
        <f>IF(ISBLANK(N19),"",N19+O19)</f>
        <v>211</v>
      </c>
      <c r="R19" s="45"/>
      <c r="S19" s="14"/>
    </row>
    <row r="20" spans="1:19" ht="12.75" customHeight="1" thickBot="1">
      <c r="A20" s="71" t="s">
        <v>41</v>
      </c>
      <c r="B20" s="72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1" t="s">
        <v>42</v>
      </c>
      <c r="L20" s="72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3"/>
      <c r="B21" s="74"/>
      <c r="C21" s="19">
        <v>4</v>
      </c>
      <c r="D21" s="20"/>
      <c r="E21" s="21"/>
      <c r="F21" s="21"/>
      <c r="G21" s="42">
        <f>IF(ISBLANK(D21),"",D21+E21)</f>
      </c>
      <c r="H21" s="45"/>
      <c r="I21" s="78">
        <f>IF(ISNUMBER(G22),IF(G22&gt;Q22,2,IF(G22=Q22,1,0)),"")</f>
        <v>2</v>
      </c>
      <c r="K21" s="73"/>
      <c r="L21" s="74"/>
      <c r="M21" s="19">
        <v>4</v>
      </c>
      <c r="N21" s="20"/>
      <c r="O21" s="21"/>
      <c r="P21" s="21"/>
      <c r="Q21" s="22">
        <f>IF(ISBLANK(N21),"",N21+O21)</f>
      </c>
      <c r="R21" s="45"/>
      <c r="S21" s="78">
        <f>IF(ISNUMBER(Q22),IF(G22&lt;Q22,2,IF(G22=Q22,1,0)),"")</f>
        <v>0</v>
      </c>
    </row>
    <row r="22" spans="1:19" ht="15.75" customHeight="1" thickBot="1">
      <c r="A22" s="75">
        <v>3558</v>
      </c>
      <c r="B22" s="76"/>
      <c r="C22" s="23" t="s">
        <v>14</v>
      </c>
      <c r="D22" s="24">
        <f>IF(ISNUMBER(D18),SUM(D18:D21),"")</f>
        <v>302</v>
      </c>
      <c r="E22" s="25">
        <f>IF(ISNUMBER(E18),SUM(E18:E21),"")</f>
        <v>123</v>
      </c>
      <c r="F22" s="25">
        <f>IF(ISNUMBER(F18),SUM(F18:F21),"")</f>
        <v>7</v>
      </c>
      <c r="G22" s="43">
        <f>IF(ISNUMBER(G18),SUM(G18:G21),"")</f>
        <v>425</v>
      </c>
      <c r="H22" s="27"/>
      <c r="I22" s="79"/>
      <c r="K22" s="75">
        <v>4508</v>
      </c>
      <c r="L22" s="76"/>
      <c r="M22" s="23" t="s">
        <v>14</v>
      </c>
      <c r="N22" s="24">
        <f>IF(ISNUMBER(N18),SUM(N18:N21),"")</f>
        <v>296</v>
      </c>
      <c r="O22" s="25">
        <f>IF(ISNUMBER(O18),SUM(O18:O21),"")</f>
        <v>115</v>
      </c>
      <c r="P22" s="25">
        <f>IF(ISNUMBER(P18),SUM(P18:P21),"")</f>
        <v>4</v>
      </c>
      <c r="Q22" s="26">
        <f>IF(ISNUMBER(Q18),SUM(Q18:Q21),"")</f>
        <v>411</v>
      </c>
      <c r="R22" s="27"/>
      <c r="S22" s="79"/>
    </row>
    <row r="23" spans="1:19" ht="12.75" customHeight="1">
      <c r="A23" s="67" t="s">
        <v>51</v>
      </c>
      <c r="B23" s="68"/>
      <c r="C23" s="10">
        <v>1</v>
      </c>
      <c r="D23" s="11">
        <v>157</v>
      </c>
      <c r="E23" s="12">
        <v>79</v>
      </c>
      <c r="F23" s="12">
        <v>0</v>
      </c>
      <c r="G23" s="40">
        <f>IF(ISBLANK(D23),"",D23+E23)</f>
        <v>236</v>
      </c>
      <c r="H23" s="45"/>
      <c r="I23" s="14"/>
      <c r="K23" s="67" t="s">
        <v>52</v>
      </c>
      <c r="L23" s="68"/>
      <c r="M23" s="10">
        <v>1</v>
      </c>
      <c r="N23" s="11">
        <v>144</v>
      </c>
      <c r="O23" s="12">
        <v>86</v>
      </c>
      <c r="P23" s="12">
        <v>2</v>
      </c>
      <c r="Q23" s="13">
        <f>IF(ISBLANK(N23),"",N23+O23)</f>
        <v>230</v>
      </c>
      <c r="R23" s="45"/>
      <c r="S23" s="14"/>
    </row>
    <row r="24" spans="1:19" ht="12.75" customHeight="1">
      <c r="A24" s="69"/>
      <c r="B24" s="70"/>
      <c r="C24" s="15">
        <v>2</v>
      </c>
      <c r="D24" s="16">
        <v>147</v>
      </c>
      <c r="E24" s="17">
        <v>72</v>
      </c>
      <c r="F24" s="17">
        <v>3</v>
      </c>
      <c r="G24" s="41">
        <f>IF(ISBLANK(D24),"",D24+E24)</f>
        <v>219</v>
      </c>
      <c r="H24" s="45"/>
      <c r="I24" s="14"/>
      <c r="K24" s="69"/>
      <c r="L24" s="70"/>
      <c r="M24" s="15">
        <v>2</v>
      </c>
      <c r="N24" s="16">
        <v>159</v>
      </c>
      <c r="O24" s="17">
        <v>80</v>
      </c>
      <c r="P24" s="17">
        <v>1</v>
      </c>
      <c r="Q24" s="18">
        <f>IF(ISBLANK(N24),"",N24+O24)</f>
        <v>239</v>
      </c>
      <c r="R24" s="45"/>
      <c r="S24" s="14"/>
    </row>
    <row r="25" spans="1:19" ht="12.75" customHeight="1" thickBot="1">
      <c r="A25" s="71" t="s">
        <v>43</v>
      </c>
      <c r="B25" s="72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1" t="s">
        <v>37</v>
      </c>
      <c r="L25" s="72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3"/>
      <c r="B26" s="74"/>
      <c r="C26" s="19">
        <v>4</v>
      </c>
      <c r="D26" s="20"/>
      <c r="E26" s="21"/>
      <c r="F26" s="21"/>
      <c r="G26" s="42">
        <f>IF(ISBLANK(D26),"",D26+E26)</f>
      </c>
      <c r="H26" s="45"/>
      <c r="I26" s="78">
        <f>IF(ISNUMBER(G27),IF(G27&gt;Q27,2,IF(G27=Q27,1,0)),"")</f>
        <v>0</v>
      </c>
      <c r="K26" s="73"/>
      <c r="L26" s="74"/>
      <c r="M26" s="19">
        <v>4</v>
      </c>
      <c r="N26" s="20"/>
      <c r="O26" s="21"/>
      <c r="P26" s="21"/>
      <c r="Q26" s="22">
        <f>IF(ISBLANK(N26),"",N26+O26)</f>
      </c>
      <c r="R26" s="45"/>
      <c r="S26" s="78">
        <f>IF(ISNUMBER(Q27),IF(G27&lt;Q27,2,IF(G27=Q27,1,0)),"")</f>
        <v>2</v>
      </c>
    </row>
    <row r="27" spans="1:19" ht="15.75" customHeight="1" thickBot="1">
      <c r="A27" s="75">
        <v>19507</v>
      </c>
      <c r="B27" s="76"/>
      <c r="C27" s="23" t="s">
        <v>14</v>
      </c>
      <c r="D27" s="24">
        <f>IF(ISNUMBER(D23),SUM(D23:D26),"")</f>
        <v>304</v>
      </c>
      <c r="E27" s="25">
        <f>IF(ISNUMBER(E23),SUM(E23:E26),"")</f>
        <v>151</v>
      </c>
      <c r="F27" s="25">
        <f>IF(ISNUMBER(F23),SUM(F23:F26),"")</f>
        <v>3</v>
      </c>
      <c r="G27" s="43">
        <f>IF(ISNUMBER(G23),SUM(G23:G26),"")</f>
        <v>455</v>
      </c>
      <c r="H27" s="27"/>
      <c r="I27" s="79"/>
      <c r="K27" s="75">
        <v>4513</v>
      </c>
      <c r="L27" s="76"/>
      <c r="M27" s="23" t="s">
        <v>14</v>
      </c>
      <c r="N27" s="24">
        <f>IF(ISNUMBER(N23),SUM(N23:N26),"")</f>
        <v>303</v>
      </c>
      <c r="O27" s="25">
        <f>IF(ISNUMBER(O23),SUM(O23:O26),"")</f>
        <v>166</v>
      </c>
      <c r="P27" s="25">
        <f>IF(ISNUMBER(P23),SUM(P23:P26),"")</f>
        <v>3</v>
      </c>
      <c r="Q27" s="26">
        <f>IF(ISNUMBER(Q23),SUM(Q23:Q26),"")</f>
        <v>469</v>
      </c>
      <c r="R27" s="27"/>
      <c r="S27" s="79"/>
    </row>
    <row r="28" spans="1:19" ht="12.75" customHeight="1">
      <c r="A28" s="67" t="s">
        <v>53</v>
      </c>
      <c r="B28" s="68"/>
      <c r="C28" s="10">
        <v>1</v>
      </c>
      <c r="D28" s="11">
        <v>151</v>
      </c>
      <c r="E28" s="12">
        <v>50</v>
      </c>
      <c r="F28" s="12">
        <v>4</v>
      </c>
      <c r="G28" s="40">
        <f>IF(ISBLANK(D28),"",D28+E28)</f>
        <v>201</v>
      </c>
      <c r="H28" s="45"/>
      <c r="I28" s="14"/>
      <c r="K28" s="67" t="s">
        <v>54</v>
      </c>
      <c r="L28" s="68"/>
      <c r="M28" s="10">
        <v>1</v>
      </c>
      <c r="N28" s="11">
        <v>133</v>
      </c>
      <c r="O28" s="12">
        <v>63</v>
      </c>
      <c r="P28" s="12">
        <v>0</v>
      </c>
      <c r="Q28" s="13">
        <f>IF(ISBLANK(N28),"",N28+O28)</f>
        <v>196</v>
      </c>
      <c r="R28" s="45"/>
      <c r="S28" s="14"/>
    </row>
    <row r="29" spans="1:19" ht="12.75" customHeight="1">
      <c r="A29" s="69"/>
      <c r="B29" s="70"/>
      <c r="C29" s="15">
        <v>2</v>
      </c>
      <c r="D29" s="16">
        <v>152</v>
      </c>
      <c r="E29" s="17">
        <v>61</v>
      </c>
      <c r="F29" s="17">
        <v>6</v>
      </c>
      <c r="G29" s="41">
        <f>IF(ISBLANK(D29),"",D29+E29)</f>
        <v>213</v>
      </c>
      <c r="H29" s="45"/>
      <c r="I29" s="14"/>
      <c r="K29" s="69"/>
      <c r="L29" s="70"/>
      <c r="M29" s="15">
        <v>2</v>
      </c>
      <c r="N29" s="16">
        <v>141</v>
      </c>
      <c r="O29" s="17">
        <v>70</v>
      </c>
      <c r="P29" s="17">
        <v>5</v>
      </c>
      <c r="Q29" s="18">
        <f>IF(ISBLANK(N29),"",N29+O29)</f>
        <v>211</v>
      </c>
      <c r="R29" s="45"/>
      <c r="S29" s="14"/>
    </row>
    <row r="30" spans="1:19" ht="12.75" customHeight="1" thickBot="1">
      <c r="A30" s="71" t="s">
        <v>42</v>
      </c>
      <c r="B30" s="72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1" t="s">
        <v>41</v>
      </c>
      <c r="L30" s="72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3"/>
      <c r="B31" s="74"/>
      <c r="C31" s="19">
        <v>4</v>
      </c>
      <c r="D31" s="20"/>
      <c r="E31" s="21"/>
      <c r="F31" s="21"/>
      <c r="G31" s="42">
        <f>IF(ISBLANK(D31),"",D31+E31)</f>
      </c>
      <c r="H31" s="45"/>
      <c r="I31" s="78">
        <f>IF(ISNUMBER(G32),IF(G32&gt;Q32,2,IF(G32=Q32,1,0)),"")</f>
        <v>2</v>
      </c>
      <c r="K31" s="73"/>
      <c r="L31" s="74"/>
      <c r="M31" s="19">
        <v>4</v>
      </c>
      <c r="N31" s="20"/>
      <c r="O31" s="21"/>
      <c r="P31" s="21"/>
      <c r="Q31" s="22">
        <f>IF(ISBLANK(N31),"",N31+O31)</f>
      </c>
      <c r="R31" s="45"/>
      <c r="S31" s="78">
        <f>IF(ISNUMBER(Q32),IF(G32&lt;Q32,2,IF(G32=Q32,1,0)),"")</f>
        <v>0</v>
      </c>
    </row>
    <row r="32" spans="1:19" ht="15.75" customHeight="1" thickBot="1">
      <c r="A32" s="75">
        <v>3551</v>
      </c>
      <c r="B32" s="76"/>
      <c r="C32" s="23" t="s">
        <v>14</v>
      </c>
      <c r="D32" s="24">
        <f>IF(ISNUMBER(D28),SUM(D28:D31),"")</f>
        <v>303</v>
      </c>
      <c r="E32" s="25">
        <f>IF(ISNUMBER(E28),SUM(E28:E31),"")</f>
        <v>111</v>
      </c>
      <c r="F32" s="25">
        <f>IF(ISNUMBER(F28),SUM(F28:F31),"")</f>
        <v>10</v>
      </c>
      <c r="G32" s="43">
        <f>IF(ISNUMBER(G28),SUM(G28:G31),"")</f>
        <v>414</v>
      </c>
      <c r="H32" s="27"/>
      <c r="I32" s="79"/>
      <c r="K32" s="75">
        <v>1969</v>
      </c>
      <c r="L32" s="76"/>
      <c r="M32" s="23" t="s">
        <v>14</v>
      </c>
      <c r="N32" s="24">
        <f>IF(ISNUMBER(N28),SUM(N28:N31),"")</f>
        <v>274</v>
      </c>
      <c r="O32" s="25">
        <f>IF(ISNUMBER(O28),SUM(O28:O31),"")</f>
        <v>133</v>
      </c>
      <c r="P32" s="25">
        <f>IF(ISNUMBER(P28),SUM(P28:P31),"")</f>
        <v>5</v>
      </c>
      <c r="Q32" s="26">
        <f>IF(ISNUMBER(Q28),SUM(Q28:Q31),"")</f>
        <v>407</v>
      </c>
      <c r="R32" s="27"/>
      <c r="S32" s="79"/>
    </row>
    <row r="33" spans="1:19" ht="12.75" customHeight="1">
      <c r="A33" s="67" t="s">
        <v>55</v>
      </c>
      <c r="B33" s="68"/>
      <c r="C33" s="10">
        <v>1</v>
      </c>
      <c r="D33" s="11">
        <v>153</v>
      </c>
      <c r="E33" s="12">
        <v>57</v>
      </c>
      <c r="F33" s="12">
        <v>1</v>
      </c>
      <c r="G33" s="40">
        <f>IF(ISBLANK(D33),"",D33+E33)</f>
        <v>210</v>
      </c>
      <c r="H33" s="45"/>
      <c r="I33" s="14"/>
      <c r="K33" s="67" t="s">
        <v>56</v>
      </c>
      <c r="L33" s="68"/>
      <c r="M33" s="10">
        <v>1</v>
      </c>
      <c r="N33" s="11">
        <v>148</v>
      </c>
      <c r="O33" s="12">
        <v>60</v>
      </c>
      <c r="P33" s="12">
        <v>1</v>
      </c>
      <c r="Q33" s="13">
        <f>IF(ISBLANK(N33),"",N33+O33)</f>
        <v>208</v>
      </c>
      <c r="R33" s="45"/>
      <c r="S33" s="14"/>
    </row>
    <row r="34" spans="1:19" ht="12.75" customHeight="1">
      <c r="A34" s="69"/>
      <c r="B34" s="70"/>
      <c r="C34" s="15">
        <v>2</v>
      </c>
      <c r="D34" s="16">
        <v>144</v>
      </c>
      <c r="E34" s="17">
        <v>63</v>
      </c>
      <c r="F34" s="17">
        <v>2</v>
      </c>
      <c r="G34" s="41">
        <f>IF(ISBLANK(D34),"",D34+E34)</f>
        <v>207</v>
      </c>
      <c r="H34" s="45"/>
      <c r="I34" s="14"/>
      <c r="K34" s="69"/>
      <c r="L34" s="70"/>
      <c r="M34" s="15">
        <v>2</v>
      </c>
      <c r="N34" s="16">
        <v>135</v>
      </c>
      <c r="O34" s="17">
        <v>81</v>
      </c>
      <c r="P34" s="17">
        <v>1</v>
      </c>
      <c r="Q34" s="18">
        <f>IF(ISBLANK(N34),"",N34+O34)</f>
        <v>216</v>
      </c>
      <c r="R34" s="45"/>
      <c r="S34" s="14"/>
    </row>
    <row r="35" spans="1:19" ht="12.75" customHeight="1" thickBot="1">
      <c r="A35" s="71" t="s">
        <v>44</v>
      </c>
      <c r="B35" s="72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1" t="s">
        <v>45</v>
      </c>
      <c r="L35" s="72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3"/>
      <c r="B36" s="74"/>
      <c r="C36" s="19">
        <v>4</v>
      </c>
      <c r="D36" s="20"/>
      <c r="E36" s="21"/>
      <c r="F36" s="21"/>
      <c r="G36" s="42">
        <f>IF(ISBLANK(D36),"",D36+E36)</f>
      </c>
      <c r="H36" s="45"/>
      <c r="I36" s="78">
        <f>IF(ISNUMBER(G37),IF(G37&gt;Q37,2,IF(G37=Q37,1,0)),"")</f>
        <v>0</v>
      </c>
      <c r="K36" s="73"/>
      <c r="L36" s="74"/>
      <c r="M36" s="19">
        <v>4</v>
      </c>
      <c r="N36" s="20"/>
      <c r="O36" s="21"/>
      <c r="P36" s="21"/>
      <c r="Q36" s="22">
        <f>IF(ISBLANK(N36),"",N36+O36)</f>
      </c>
      <c r="R36" s="45"/>
      <c r="S36" s="78">
        <f>IF(ISNUMBER(Q37),IF(G37&lt;Q37,2,IF(G37=Q37,1,0)),"")</f>
        <v>2</v>
      </c>
    </row>
    <row r="37" spans="1:19" ht="15.75" customHeight="1" thickBot="1">
      <c r="A37" s="75">
        <v>15316</v>
      </c>
      <c r="B37" s="76"/>
      <c r="C37" s="23" t="s">
        <v>14</v>
      </c>
      <c r="D37" s="24">
        <f>IF(ISNUMBER(D33),SUM(D33:D36),"")</f>
        <v>297</v>
      </c>
      <c r="E37" s="25">
        <f>IF(ISNUMBER(E33),SUM(E33:E36),"")</f>
        <v>120</v>
      </c>
      <c r="F37" s="25">
        <f>IF(ISNUMBER(F33),SUM(F33:F36),"")</f>
        <v>3</v>
      </c>
      <c r="G37" s="43">
        <f>IF(ISNUMBER(G33),SUM(G33:G36),"")</f>
        <v>417</v>
      </c>
      <c r="H37" s="27"/>
      <c r="I37" s="79"/>
      <c r="K37" s="75">
        <v>5292</v>
      </c>
      <c r="L37" s="76"/>
      <c r="M37" s="23" t="s">
        <v>14</v>
      </c>
      <c r="N37" s="24">
        <f>IF(ISNUMBER(N33),SUM(N33:N36),"")</f>
        <v>283</v>
      </c>
      <c r="O37" s="25">
        <f>IF(ISNUMBER(O33),SUM(O33:O36),"")</f>
        <v>141</v>
      </c>
      <c r="P37" s="25">
        <f>IF(ISNUMBER(P33),SUM(P33:P36),"")</f>
        <v>2</v>
      </c>
      <c r="Q37" s="26">
        <f>IF(ISNUMBER(Q33),SUM(Q33:Q36),"")</f>
        <v>424</v>
      </c>
      <c r="R37" s="27"/>
      <c r="S37" s="7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1805</v>
      </c>
      <c r="E39" s="32">
        <f>IF(ISNUMBER(E12),SUM(E12,E17,E22,E27,E32,E37),"")</f>
        <v>787</v>
      </c>
      <c r="F39" s="32">
        <f>IF(ISNUMBER(F12),SUM(F12,F17,F22,F27,F32,F37),"")</f>
        <v>27</v>
      </c>
      <c r="G39" s="33">
        <f>IF(ISNUMBER(G12),SUM(G12,G17,G22,G27,G32,G37),"")</f>
        <v>2592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1728</v>
      </c>
      <c r="O39" s="32">
        <f>IF(ISNUMBER(O12),SUM(O12,O17,O22,O27,O32,O37),"")</f>
        <v>807</v>
      </c>
      <c r="P39" s="32">
        <f>IF(ISNUMBER(P12),SUM(P12,P17,P22,P27,P32,P37),"")</f>
        <v>22</v>
      </c>
      <c r="Q39" s="33">
        <f>IF(ISNUMBER(Q12),SUM(Q12,Q17,Q22,Q27,Q32,Q37),"")</f>
        <v>2535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57</v>
      </c>
      <c r="D41" s="37"/>
      <c r="E41" s="37"/>
      <c r="G41" s="60" t="s">
        <v>19</v>
      </c>
      <c r="H41" s="60"/>
      <c r="I41" s="38">
        <f>IF(ISNUMBER(I11),SUM(I11,I16,I21,I26,I31,I36,I39),"")</f>
        <v>12</v>
      </c>
      <c r="K41" s="36" t="s">
        <v>18</v>
      </c>
      <c r="L41" s="36"/>
      <c r="M41" s="37" t="s">
        <v>58</v>
      </c>
      <c r="N41" s="37"/>
      <c r="O41" s="37"/>
      <c r="Q41" s="60" t="s">
        <v>19</v>
      </c>
      <c r="R41" s="60"/>
      <c r="S41" s="38">
        <f>IF(ISNUMBER(S11),SUM(S11,S16,S21,S26,S31,S36,S39),"")</f>
        <v>4</v>
      </c>
    </row>
    <row r="42" spans="1:19" ht="19.5" customHeight="1">
      <c r="A42" s="36" t="s">
        <v>20</v>
      </c>
      <c r="B42" s="36"/>
      <c r="E42" s="77" t="s">
        <v>34</v>
      </c>
      <c r="F42" s="77"/>
      <c r="G42" s="77"/>
      <c r="H42" s="77"/>
      <c r="I42" s="77"/>
      <c r="J42" s="77"/>
      <c r="K42" s="77"/>
      <c r="L42" s="77"/>
      <c r="M42" s="77"/>
      <c r="N42" s="77"/>
      <c r="P42" s="2" t="s">
        <v>21</v>
      </c>
      <c r="Q42" s="37" t="s">
        <v>33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3">
        <v>0.375</v>
      </c>
      <c r="D45" s="64"/>
      <c r="I45" s="2" t="s">
        <v>24</v>
      </c>
      <c r="J45" s="64">
        <v>20</v>
      </c>
      <c r="K45" s="64"/>
    </row>
    <row r="46" spans="2:19" ht="19.5" customHeight="1">
      <c r="B46" s="2" t="s">
        <v>25</v>
      </c>
      <c r="C46" s="65">
        <v>0.5625</v>
      </c>
      <c r="D46" s="66"/>
      <c r="I46" s="2" t="s">
        <v>26</v>
      </c>
      <c r="J46" s="66">
        <v>10</v>
      </c>
      <c r="K46" s="66"/>
      <c r="P46" s="2" t="s">
        <v>27</v>
      </c>
      <c r="Q46" s="61">
        <v>40544</v>
      </c>
      <c r="R46" s="62"/>
      <c r="S46" s="62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 t="s">
        <v>59</v>
      </c>
      <c r="D59" s="47"/>
      <c r="E59" s="47"/>
      <c r="F59" s="47"/>
      <c r="G59" s="47"/>
      <c r="H59" s="47"/>
    </row>
  </sheetData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Banik sříbro</cp:lastModifiedBy>
  <cp:lastPrinted>2007-11-10T12:48:04Z</cp:lastPrinted>
  <dcterms:created xsi:type="dcterms:W3CDTF">2003-07-11T21:46:55Z</dcterms:created>
  <dcterms:modified xsi:type="dcterms:W3CDTF">2007-11-10T12:54:40Z</dcterms:modified>
  <cp:category/>
  <cp:version/>
  <cp:contentType/>
  <cp:contentStatus/>
</cp:coreProperties>
</file>