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<sst xmlns="http://schemas.openxmlformats.org/spreadsheetml/2006/main" count="178" uniqueCount="74">
  <si>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</si>
  <si>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</si>
  <si>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</si>
  <si>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</si>
  <si>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</si>
  <si>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</si>
  <si>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</si>
  <si>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</si>
  <si>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</si>
  <si>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</si>
  <si>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</si>
  <si>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</si>
  <si>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</si>
  <si>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</si>
  <si>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</si>
  <si>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</si>
  <si>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</si>
  <si>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</si>
  <si>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</si>
  <si>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</si>
  <si>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</si>
  <si>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</si>
  <si>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</si>
  <si>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</si>
  <si>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</si>
  <si>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</si>
  <si>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</si>
  <si>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</si>
  <si>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</si>
  <si>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</si>
  <si>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</si>
  <si>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</si>
  <si>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</si>
  <si>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</si>
  <si>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</si>
  <si>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</si>
  <si>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</si>
  <si>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</si>
  <si>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</si>
  <si>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</si>
  <si>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</si>
  <si>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</si>
  <si>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</si>
  <si>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</si>
  <si>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</si>
  <si>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Marie Jindrová</t>
  </si>
  <si>
    <t>Troch Pavel</t>
  </si>
  <si>
    <t>Roman</t>
  </si>
  <si>
    <t>Pavel</t>
  </si>
  <si>
    <t>Milan</t>
  </si>
  <si>
    <t>Lipchavský</t>
  </si>
  <si>
    <t>Basl</t>
  </si>
  <si>
    <t>Troch</t>
  </si>
  <si>
    <t>Blasbalg</t>
  </si>
  <si>
    <t>TJ Baník Stříbro B</t>
  </si>
  <si>
    <t>II/0259</t>
  </si>
  <si>
    <t>Šnebergrová</t>
  </si>
  <si>
    <t>Lucie</t>
  </si>
  <si>
    <t>Pochylová</t>
  </si>
  <si>
    <t>Daniela</t>
  </si>
  <si>
    <t>Petr</t>
  </si>
  <si>
    <t>Pivoňka</t>
  </si>
  <si>
    <t>TJ Havlovice B</t>
  </si>
  <si>
    <t>Byrtus</t>
  </si>
  <si>
    <t>Jaromír</t>
  </si>
  <si>
    <t>Svobodová</t>
  </si>
  <si>
    <t>Petra</t>
  </si>
  <si>
    <t>Gottwaldová</t>
  </si>
  <si>
    <t>Ivana</t>
  </si>
  <si>
    <t>Palacký</t>
  </si>
  <si>
    <t>Kotal</t>
  </si>
  <si>
    <t>Josef</t>
  </si>
  <si>
    <t>19°C</t>
  </si>
  <si>
    <t>28.11.2009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</si>
</sst>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0" fontId="4" fillId="0" borderId="52" xfId="0" applyFont="1" applyBorder="1" applyAlignment="1" applyProtection="1">
      <alignment horizontal="left" vertical="center" indent="1"/>
      <protection hidden="1" locked="0"/>
    </xf>
    <xf numFmtId="0" fontId="4" fillId="0" borderId="53" xfId="0" applyFont="1" applyBorder="1" applyAlignment="1" applyProtection="1">
      <alignment horizontal="left" vertical="center" indent="1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7" xfId="0" applyFont="1" applyBorder="1" applyAlignment="1" applyProtection="1">
      <alignment horizontal="left" vertical="center"/>
      <protection hidden="1" locked="0"/>
    </xf>
    <xf numFmtId="0" fontId="3" fillId="0" borderId="58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9" fillId="0" borderId="60" xfId="0" applyFont="1" applyBorder="1" applyAlignment="1" applyProtection="1">
      <alignment horizontal="left" indent="1"/>
      <protection hidden="1" locked="0"/>
    </xf>
    <xf numFmtId="0" fontId="9" fillId="0" borderId="60" xfId="0" applyFont="1" applyBorder="1" applyAlignment="1" applyProtection="1">
      <alignment horizontal="left" indent="1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60" xfId="0" applyNumberFormat="1" applyFont="1" applyBorder="1" applyAlignment="1" applyProtection="1">
      <alignment/>
      <protection hidden="1" locked="0"/>
    </xf>
    <xf numFmtId="0" fontId="9" fillId="0" borderId="60" xfId="0" applyFont="1" applyBorder="1" applyAlignment="1" applyProtection="1">
      <alignment/>
      <protection hidden="1" locked="0"/>
    </xf>
    <xf numFmtId="20" fontId="9" fillId="0" borderId="60" xfId="0" applyNumberFormat="1" applyFont="1" applyBorder="1" applyAlignment="1" applyProtection="1">
      <alignment horizontal="center"/>
      <protection hidden="1" locked="0"/>
    </xf>
    <xf numFmtId="0" fontId="9" fillId="0" borderId="60" xfId="0" applyFont="1" applyBorder="1" applyAlignment="1" applyProtection="1">
      <alignment horizontal="center"/>
      <protection hidden="1" locked="0"/>
    </xf>
    <xf numFmtId="183" fontId="9" fillId="0" borderId="62" xfId="0" applyNumberFormat="1" applyFont="1" applyBorder="1" applyAlignment="1" applyProtection="1">
      <alignment horizontal="left" vertical="center" indent="1"/>
      <protection hidden="1" locked="0"/>
    </xf>
    <xf numFmtId="183" fontId="0" fillId="0" borderId="63" xfId="0" applyNumberForma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14" fontId="4" fillId="0" borderId="60" xfId="0" applyNumberFormat="1" applyFont="1" applyBorder="1" applyAlignment="1" applyProtection="1">
      <alignment horizontal="center"/>
      <protection hidden="1" locked="0"/>
    </xf>
    <xf numFmtId="0" fontId="4" fillId="0" borderId="60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8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0" t="s">
        <v>42</v>
      </c>
      <c r="M1" s="110"/>
      <c r="N1" s="110"/>
      <c r="O1" s="111" t="s">
        <v>2</v>
      </c>
      <c r="P1" s="111"/>
      <c r="Q1" s="120">
        <v>40145</v>
      </c>
      <c r="R1" s="121"/>
      <c r="S1" s="121"/>
    </row>
    <row r="2" spans="1:8" ht="13.5" thickBot="1">
      <c r="A2" s="122" t="s">
        <v>41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33" t="s">
        <v>54</v>
      </c>
      <c r="C3" s="134"/>
      <c r="D3" s="134"/>
      <c r="E3" s="134"/>
      <c r="F3" s="134"/>
      <c r="G3" s="134"/>
      <c r="H3" s="134"/>
      <c r="I3" s="135"/>
      <c r="K3" s="38" t="s">
        <v>4</v>
      </c>
      <c r="L3" s="76" t="s">
        <v>62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126" t="s">
        <v>5</v>
      </c>
      <c r="B5" s="127"/>
      <c r="C5" s="116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6" t="s">
        <v>5</v>
      </c>
      <c r="L5" s="127"/>
      <c r="M5" s="116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8" t="s">
        <v>9</v>
      </c>
      <c r="B6" s="129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50</v>
      </c>
      <c r="B8" s="79"/>
      <c r="C8" s="16">
        <v>1</v>
      </c>
      <c r="D8" s="1">
        <v>143</v>
      </c>
      <c r="E8" s="2">
        <v>57</v>
      </c>
      <c r="F8" s="2">
        <v>3</v>
      </c>
      <c r="G8" s="17">
        <f>IF(AND(ISBLANK(D8),ISBLANK(E8),ISBLANK(N8),ISBLANK(O8)),"",D8+E8)</f>
        <v>200</v>
      </c>
      <c r="H8" s="40" t="s">
        <v>23</v>
      </c>
      <c r="I8" s="18"/>
      <c r="K8" s="78" t="s">
        <v>61</v>
      </c>
      <c r="L8" s="79"/>
      <c r="M8" s="16">
        <v>1</v>
      </c>
      <c r="N8" s="1">
        <v>166</v>
      </c>
      <c r="O8" s="2">
        <v>63</v>
      </c>
      <c r="P8" s="2">
        <v>3</v>
      </c>
      <c r="Q8" s="17">
        <f>IF(AND(ISBLANK(D8),ISBLANK(E8),ISBLANK(N8),ISBLANK(O8)),"",N8+O8)</f>
        <v>229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154</v>
      </c>
      <c r="E9" s="4">
        <v>68</v>
      </c>
      <c r="F9" s="4">
        <v>3</v>
      </c>
      <c r="G9" s="20">
        <f>IF(AND(ISBLANK(D9),ISBLANK(E9),ISBLANK(N9),ISBLANK(O9)),"",D9+E9)</f>
        <v>222</v>
      </c>
      <c r="H9" s="41" t="s">
        <v>23</v>
      </c>
      <c r="I9" s="18"/>
      <c r="K9" s="80"/>
      <c r="L9" s="81"/>
      <c r="M9" s="19">
        <v>2</v>
      </c>
      <c r="N9" s="3">
        <v>143</v>
      </c>
      <c r="O9" s="4">
        <v>54</v>
      </c>
      <c r="P9" s="4">
        <v>2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112" t="s">
        <v>47</v>
      </c>
      <c r="B10" s="11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2" t="s">
        <v>48</v>
      </c>
      <c r="L10" s="11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4"/>
      <c r="B11" s="11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8">
        <f>IF(AND(ISNUMBER(G12),ISNUMBER(Q12)),IF(G12&gt;Q12,2,IF(G12=Q12,1,0)),"")</f>
        <v>0</v>
      </c>
      <c r="K11" s="114"/>
      <c r="L11" s="11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8">
        <f>IF(AND(ISNUMBER(G12),ISNUMBER(Q12)),IF(Q12&gt;G12,2,IF(G12=Q12,1,0)),"")</f>
        <v>2</v>
      </c>
    </row>
    <row r="12" spans="1:19" ht="15.75" customHeight="1" thickBot="1">
      <c r="A12" s="108">
        <v>20186</v>
      </c>
      <c r="B12" s="109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422</v>
      </c>
      <c r="H12" s="42" t="s">
        <v>23</v>
      </c>
      <c r="I12" s="119"/>
      <c r="K12" s="108">
        <v>13926</v>
      </c>
      <c r="L12" s="109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426</v>
      </c>
      <c r="R12" s="42" t="s">
        <v>23</v>
      </c>
      <c r="S12" s="119"/>
    </row>
    <row r="13" spans="1:19" ht="12.75" customHeight="1">
      <c r="A13" s="78" t="s">
        <v>51</v>
      </c>
      <c r="B13" s="79"/>
      <c r="C13" s="16">
        <v>1</v>
      </c>
      <c r="D13" s="1">
        <v>146</v>
      </c>
      <c r="E13" s="2">
        <v>74</v>
      </c>
      <c r="F13" s="2">
        <v>6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78" t="s">
        <v>63</v>
      </c>
      <c r="L13" s="79"/>
      <c r="M13" s="16">
        <v>1</v>
      </c>
      <c r="N13" s="1">
        <v>149</v>
      </c>
      <c r="O13" s="2">
        <v>62</v>
      </c>
      <c r="P13" s="2">
        <v>8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141</v>
      </c>
      <c r="E14" s="4">
        <v>79</v>
      </c>
      <c r="F14" s="4">
        <v>3</v>
      </c>
      <c r="G14" s="20">
        <f t="shared" si="0"/>
        <v>220</v>
      </c>
      <c r="H14" s="41" t="s">
        <v>23</v>
      </c>
      <c r="I14" s="18"/>
      <c r="K14" s="80"/>
      <c r="L14" s="81"/>
      <c r="M14" s="19">
        <v>2</v>
      </c>
      <c r="N14" s="3">
        <v>147</v>
      </c>
      <c r="O14" s="4">
        <v>69</v>
      </c>
      <c r="P14" s="4">
        <v>1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12" t="s">
        <v>48</v>
      </c>
      <c r="B15" s="11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2" t="s">
        <v>64</v>
      </c>
      <c r="L15" s="11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4"/>
      <c r="B16" s="11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8">
        <f>IF(AND(ISNUMBER(G17),ISNUMBER(Q17)),IF(G17&gt;Q17,2,IF(G17=Q17,1,0)),"")</f>
        <v>2</v>
      </c>
      <c r="K16" s="114"/>
      <c r="L16" s="11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8">
        <f>IF(AND(ISNUMBER(G17),ISNUMBER(Q17)),IF(Q17&gt;G17,2,IF(G17=Q17,1,0)),"")</f>
        <v>0</v>
      </c>
    </row>
    <row r="17" spans="1:19" ht="15.75" customHeight="1" thickBot="1">
      <c r="A17" s="108">
        <v>18734</v>
      </c>
      <c r="B17" s="109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440</v>
      </c>
      <c r="H17" s="42" t="s">
        <v>23</v>
      </c>
      <c r="I17" s="119"/>
      <c r="K17" s="108">
        <v>19895</v>
      </c>
      <c r="L17" s="109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427</v>
      </c>
      <c r="R17" s="42" t="s">
        <v>23</v>
      </c>
      <c r="S17" s="119"/>
    </row>
    <row r="18" spans="1:19" ht="12.75" customHeight="1">
      <c r="A18" s="78" t="s">
        <v>53</v>
      </c>
      <c r="B18" s="79"/>
      <c r="C18" s="16">
        <v>1</v>
      </c>
      <c r="D18" s="1">
        <v>138</v>
      </c>
      <c r="E18" s="2">
        <v>54</v>
      </c>
      <c r="F18" s="2">
        <v>4</v>
      </c>
      <c r="G18" s="17">
        <f>IF(AND(ISBLANK(D18),ISBLANK(E18),ISBLANK(N18),ISBLANK(O18)),"",D18+E18)</f>
        <v>192</v>
      </c>
      <c r="H18" s="40" t="s">
        <v>23</v>
      </c>
      <c r="I18" s="18"/>
      <c r="K18" s="78" t="s">
        <v>65</v>
      </c>
      <c r="L18" s="79"/>
      <c r="M18" s="16">
        <v>1</v>
      </c>
      <c r="N18" s="1">
        <v>137</v>
      </c>
      <c r="O18" s="2">
        <v>48</v>
      </c>
      <c r="P18" s="2">
        <v>1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134</v>
      </c>
      <c r="E19" s="4">
        <v>63</v>
      </c>
      <c r="F19" s="4">
        <v>0</v>
      </c>
      <c r="G19" s="20">
        <f t="shared" si="0"/>
        <v>197</v>
      </c>
      <c r="H19" s="41" t="s">
        <v>23</v>
      </c>
      <c r="I19" s="18"/>
      <c r="K19" s="80"/>
      <c r="L19" s="81"/>
      <c r="M19" s="19">
        <v>2</v>
      </c>
      <c r="N19" s="3">
        <v>135</v>
      </c>
      <c r="O19" s="4">
        <v>71</v>
      </c>
      <c r="P19" s="4">
        <v>2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12" t="s">
        <v>49</v>
      </c>
      <c r="B20" s="11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2" t="s">
        <v>66</v>
      </c>
      <c r="L20" s="11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4"/>
      <c r="B21" s="11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8">
        <f>IF(AND(ISNUMBER(G22),ISNUMBER(Q22)),IF(G22&gt;Q22,2,IF(G22=Q22,1,0)),"")</f>
        <v>0</v>
      </c>
      <c r="K21" s="114"/>
      <c r="L21" s="11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8">
        <f>IF(AND(ISNUMBER(G22),ISNUMBER(Q22)),IF(Q22&gt;G22,2,IF(G22=Q22,1,0)),"")</f>
        <v>2</v>
      </c>
    </row>
    <row r="22" spans="1:19" ht="15.75" customHeight="1" thickBot="1">
      <c r="A22" s="108">
        <v>9872</v>
      </c>
      <c r="B22" s="109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389</v>
      </c>
      <c r="H22" s="42" t="s">
        <v>23</v>
      </c>
      <c r="I22" s="119"/>
      <c r="K22" s="108">
        <v>18105</v>
      </c>
      <c r="L22" s="109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391</v>
      </c>
      <c r="R22" s="42" t="s">
        <v>23</v>
      </c>
      <c r="S22" s="119"/>
    </row>
    <row r="23" spans="1:19" ht="12.75" customHeight="1">
      <c r="A23" s="78" t="s">
        <v>56</v>
      </c>
      <c r="B23" s="79"/>
      <c r="C23" s="16">
        <v>1</v>
      </c>
      <c r="D23" s="1">
        <v>158</v>
      </c>
      <c r="E23" s="2">
        <v>71</v>
      </c>
      <c r="F23" s="2">
        <v>0</v>
      </c>
      <c r="G23" s="17">
        <f>IF(AND(ISBLANK(D23),ISBLANK(E23),ISBLANK(N23),ISBLANK(O23)),"",D23+E23)</f>
        <v>229</v>
      </c>
      <c r="H23" s="40" t="s">
        <v>23</v>
      </c>
      <c r="I23" s="18"/>
      <c r="K23" s="78" t="s">
        <v>67</v>
      </c>
      <c r="L23" s="79"/>
      <c r="M23" s="16">
        <v>1</v>
      </c>
      <c r="N23" s="1">
        <v>128</v>
      </c>
      <c r="O23" s="2">
        <v>66</v>
      </c>
      <c r="P23" s="2">
        <v>2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153</v>
      </c>
      <c r="E24" s="4">
        <v>71</v>
      </c>
      <c r="F24" s="4">
        <v>5</v>
      </c>
      <c r="G24" s="20">
        <f t="shared" si="0"/>
        <v>224</v>
      </c>
      <c r="H24" s="41" t="s">
        <v>23</v>
      </c>
      <c r="I24" s="18"/>
      <c r="K24" s="80"/>
      <c r="L24" s="81"/>
      <c r="M24" s="19">
        <v>2</v>
      </c>
      <c r="N24" s="3">
        <v>146</v>
      </c>
      <c r="O24" s="4">
        <v>62</v>
      </c>
      <c r="P24" s="4">
        <v>4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12" t="s">
        <v>57</v>
      </c>
      <c r="B25" s="11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2" t="s">
        <v>68</v>
      </c>
      <c r="L25" s="11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4"/>
      <c r="B26" s="11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8">
        <f>IF(AND(ISNUMBER(G27),ISNUMBER(Q27)),IF(G27&gt;Q27,2,IF(G27=Q27,1,0)),"")</f>
        <v>2</v>
      </c>
      <c r="K26" s="114"/>
      <c r="L26" s="11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8">
        <f>IF(AND(ISNUMBER(G27),ISNUMBER(Q27)),IF(Q27&gt;G27,2,IF(G27=Q27,1,0)),"")</f>
        <v>0</v>
      </c>
    </row>
    <row r="27" spans="1:19" ht="15.75" customHeight="1" thickBot="1">
      <c r="A27" s="108">
        <v>17470</v>
      </c>
      <c r="B27" s="109"/>
      <c r="C27" s="25" t="s">
        <v>13</v>
      </c>
      <c r="D27" s="26">
        <f>IF(OR(ISNUMBER(G23),ISNUMBER(G24),ISNUMBER(G25),ISNUMBER(G26)),SUM(D23:D26),"")</f>
        <v>311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453</v>
      </c>
      <c r="H27" s="42" t="s">
        <v>23</v>
      </c>
      <c r="I27" s="119"/>
      <c r="K27" s="108">
        <v>17947</v>
      </c>
      <c r="L27" s="109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402</v>
      </c>
      <c r="R27" s="42" t="s">
        <v>23</v>
      </c>
      <c r="S27" s="119"/>
    </row>
    <row r="28" spans="1:19" ht="12.75" customHeight="1">
      <c r="A28" s="78" t="s">
        <v>58</v>
      </c>
      <c r="B28" s="79"/>
      <c r="C28" s="16">
        <v>1</v>
      </c>
      <c r="D28" s="1">
        <v>156</v>
      </c>
      <c r="E28" s="2">
        <v>61</v>
      </c>
      <c r="F28" s="2">
        <v>5</v>
      </c>
      <c r="G28" s="17">
        <f>IF(AND(ISBLANK(D28),ISBLANK(E28),ISBLANK(N28),ISBLANK(O28)),"",D28+E28)</f>
        <v>217</v>
      </c>
      <c r="H28" s="40" t="s">
        <v>23</v>
      </c>
      <c r="I28" s="18"/>
      <c r="K28" s="78" t="s">
        <v>69</v>
      </c>
      <c r="L28" s="79"/>
      <c r="M28" s="16">
        <v>1</v>
      </c>
      <c r="N28" s="1">
        <v>155</v>
      </c>
      <c r="O28" s="2">
        <v>69</v>
      </c>
      <c r="P28" s="2">
        <v>2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150</v>
      </c>
      <c r="E29" s="4">
        <v>84</v>
      </c>
      <c r="F29" s="4">
        <v>1</v>
      </c>
      <c r="G29" s="20">
        <f t="shared" si="0"/>
        <v>234</v>
      </c>
      <c r="H29" s="41" t="s">
        <v>23</v>
      </c>
      <c r="I29" s="18"/>
      <c r="K29" s="80"/>
      <c r="L29" s="81"/>
      <c r="M29" s="19">
        <v>2</v>
      </c>
      <c r="N29" s="3">
        <v>155</v>
      </c>
      <c r="O29" s="4">
        <v>80</v>
      </c>
      <c r="P29" s="4">
        <v>0</v>
      </c>
      <c r="Q29" s="20">
        <f t="shared" si="1"/>
        <v>235</v>
      </c>
      <c r="R29" s="41" t="s">
        <v>23</v>
      </c>
      <c r="S29" s="18"/>
    </row>
    <row r="30" spans="1:19" ht="12.75" customHeight="1" thickBot="1">
      <c r="A30" s="112" t="s">
        <v>59</v>
      </c>
      <c r="B30" s="11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2" t="s">
        <v>60</v>
      </c>
      <c r="L30" s="11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4"/>
      <c r="B31" s="11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8">
        <f>IF(AND(ISNUMBER(G32),ISNUMBER(Q32)),IF(G32&gt;Q32,2,IF(G32=Q32,1,0)),"")</f>
        <v>0</v>
      </c>
      <c r="K31" s="114"/>
      <c r="L31" s="11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8">
        <f>IF(AND(ISNUMBER(G32),ISNUMBER(Q32)),IF(Q32&gt;G32,2,IF(G32=Q32,1,0)),"")</f>
        <v>2</v>
      </c>
    </row>
    <row r="32" spans="1:19" ht="15.75" customHeight="1" thickBot="1">
      <c r="A32" s="108">
        <v>17673</v>
      </c>
      <c r="B32" s="109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145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451</v>
      </c>
      <c r="H32" s="42" t="s">
        <v>23</v>
      </c>
      <c r="I32" s="119"/>
      <c r="K32" s="108">
        <v>17636</v>
      </c>
      <c r="L32" s="109"/>
      <c r="M32" s="25" t="s">
        <v>13</v>
      </c>
      <c r="N32" s="26">
        <f>IF(OR(ISNUMBER(Q28),ISNUMBER(Q29),ISNUMBER(Q30),ISNUMBER(Q31)),SUM(N28:N31),"")</f>
        <v>310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459</v>
      </c>
      <c r="R32" s="42" t="s">
        <v>23</v>
      </c>
      <c r="S32" s="119"/>
    </row>
    <row r="33" spans="1:19" ht="12.75" customHeight="1">
      <c r="A33" s="78" t="s">
        <v>52</v>
      </c>
      <c r="B33" s="79"/>
      <c r="C33" s="16">
        <v>1</v>
      </c>
      <c r="D33" s="1">
        <v>143</v>
      </c>
      <c r="E33" s="2">
        <v>78</v>
      </c>
      <c r="F33" s="2">
        <v>3</v>
      </c>
      <c r="G33" s="17">
        <f>IF(AND(ISBLANK(D33),ISBLANK(E33),ISBLANK(N33),ISBLANK(O33)),"",D33+E33)</f>
        <v>221</v>
      </c>
      <c r="H33" s="40" t="s">
        <v>23</v>
      </c>
      <c r="I33" s="18"/>
      <c r="K33" s="78" t="s">
        <v>70</v>
      </c>
      <c r="L33" s="79"/>
      <c r="M33" s="16">
        <v>1</v>
      </c>
      <c r="N33" s="1">
        <v>147</v>
      </c>
      <c r="O33" s="2">
        <v>59</v>
      </c>
      <c r="P33" s="2">
        <v>3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154</v>
      </c>
      <c r="E34" s="4">
        <v>75</v>
      </c>
      <c r="F34" s="4">
        <v>1</v>
      </c>
      <c r="G34" s="20">
        <f t="shared" si="0"/>
        <v>229</v>
      </c>
      <c r="H34" s="41" t="s">
        <v>23</v>
      </c>
      <c r="I34" s="18"/>
      <c r="K34" s="80"/>
      <c r="L34" s="81"/>
      <c r="M34" s="19">
        <v>2</v>
      </c>
      <c r="N34" s="3">
        <v>147</v>
      </c>
      <c r="O34" s="4">
        <v>70</v>
      </c>
      <c r="P34" s="4">
        <v>3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12" t="s">
        <v>48</v>
      </c>
      <c r="B35" s="11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2" t="s">
        <v>71</v>
      </c>
      <c r="L35" s="11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4"/>
      <c r="B36" s="11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8">
        <f>IF(AND(ISNUMBER(G37),ISNUMBER(Q37)),IF(G37&gt;Q37,2,IF(G37=Q37,1,0)),"")</f>
        <v>2</v>
      </c>
      <c r="K36" s="114"/>
      <c r="L36" s="11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08">
        <v>16009</v>
      </c>
      <c r="B37" s="109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450</v>
      </c>
      <c r="H37" s="43" t="s">
        <v>23</v>
      </c>
      <c r="I37" s="119"/>
      <c r="K37" s="108">
        <v>11980</v>
      </c>
      <c r="L37" s="109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423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1770</v>
      </c>
      <c r="E39" s="33">
        <f>IF(OR(ISNUMBER(G12),ISNUMBER(G17),ISNUMBER(G22),ISNUMBER(G27),ISNUMBER(G32),ISNUMBER(G37)),SUM(E12,E17,E22,E27,E32,E37),"")</f>
        <v>835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2605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773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46</v>
      </c>
      <c r="D41" s="102"/>
      <c r="E41" s="102"/>
      <c r="G41" s="103" t="s">
        <v>16</v>
      </c>
      <c r="H41" s="103"/>
      <c r="I41" s="39">
        <f>IF(ISNUMBER(I39),SUM(I11,I16,I21,I26,I31,I36,I39),"")</f>
        <v>10</v>
      </c>
      <c r="K41" s="36"/>
      <c r="L41" s="46" t="s">
        <v>24</v>
      </c>
      <c r="M41" s="102" t="s">
        <v>70</v>
      </c>
      <c r="N41" s="102"/>
      <c r="O41" s="102"/>
      <c r="Q41" s="103" t="s">
        <v>16</v>
      </c>
      <c r="R41" s="103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2"/>
      <c r="D42" s="102"/>
      <c r="E42" s="102"/>
      <c r="G42" s="44"/>
      <c r="H42" s="44"/>
      <c r="I42" s="44"/>
      <c r="K42" s="36"/>
      <c r="L42" s="46" t="s">
        <v>25</v>
      </c>
      <c r="M42" s="102"/>
      <c r="N42" s="102"/>
      <c r="O42" s="10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00" t="s">
        <v>45</v>
      </c>
      <c r="D43" s="100"/>
      <c r="E43" s="100"/>
      <c r="F43" s="100"/>
      <c r="G43" s="100"/>
      <c r="H43" s="100"/>
      <c r="I43" s="46"/>
      <c r="J43" s="46"/>
      <c r="K43" s="46" t="s">
        <v>28</v>
      </c>
      <c r="L43" s="99" t="s">
        <v>55</v>
      </c>
      <c r="M43" s="99"/>
      <c r="O43" s="46" t="s">
        <v>25</v>
      </c>
      <c r="P43" s="100"/>
      <c r="Q43" s="100"/>
      <c r="R43" s="100"/>
      <c r="S43" s="10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6">
        <v>0.375</v>
      </c>
      <c r="D46" s="106"/>
      <c r="I46" s="9" t="s">
        <v>30</v>
      </c>
      <c r="J46" s="107" t="s">
        <v>72</v>
      </c>
      <c r="K46" s="107"/>
    </row>
    <row r="47" spans="2:19" ht="19.5" customHeight="1">
      <c r="B47" s="9" t="s">
        <v>31</v>
      </c>
      <c r="C47" s="106">
        <v>0.5680555555555555</v>
      </c>
      <c r="D47" s="106"/>
      <c r="I47" s="9" t="s">
        <v>32</v>
      </c>
      <c r="J47" s="101">
        <v>4</v>
      </c>
      <c r="K47" s="101"/>
      <c r="P47" s="9" t="s">
        <v>33</v>
      </c>
      <c r="Q47" s="104">
        <v>40544</v>
      </c>
      <c r="R47" s="105"/>
      <c r="S47" s="105"/>
    </row>
    <row r="48" ht="9.75" customHeight="1"/>
    <row r="49" spans="1:19" ht="15" customHeight="1">
      <c r="A49" s="90" t="s">
        <v>18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 t="s">
        <v>43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6"/>
      <c r="C57" s="97"/>
      <c r="D57" s="74"/>
      <c r="E57" s="96"/>
      <c r="F57" s="98"/>
      <c r="G57" s="98"/>
      <c r="H57" s="97"/>
      <c r="I57" s="74"/>
      <c r="J57" s="49"/>
      <c r="K57" s="68"/>
      <c r="L57" s="96"/>
      <c r="M57" s="97"/>
      <c r="N57" s="74"/>
      <c r="O57" s="96"/>
      <c r="P57" s="98"/>
      <c r="Q57" s="98"/>
      <c r="R57" s="97"/>
      <c r="S57" s="75"/>
    </row>
    <row r="58" spans="1:19" ht="21" customHeight="1">
      <c r="A58" s="67"/>
      <c r="B58" s="96"/>
      <c r="C58" s="97"/>
      <c r="D58" s="74"/>
      <c r="E58" s="96"/>
      <c r="F58" s="98"/>
      <c r="G58" s="98"/>
      <c r="H58" s="97"/>
      <c r="I58" s="74"/>
      <c r="J58" s="49"/>
      <c r="K58" s="68"/>
      <c r="L58" s="96"/>
      <c r="M58" s="97"/>
      <c r="N58" s="74"/>
      <c r="O58" s="96"/>
      <c r="P58" s="98"/>
      <c r="Q58" s="98"/>
      <c r="R58" s="9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4" t="s">
        <v>20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 t="s">
        <v>43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44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72"/>
      <c r="B66" s="73" t="s">
        <v>39</v>
      </c>
      <c r="C66" s="82" t="s">
        <v>73</v>
      </c>
      <c r="D66" s="83"/>
      <c r="E66" s="83"/>
      <c r="F66" s="83"/>
      <c r="G66" s="83"/>
      <c r="H66" s="83"/>
    </row>
  </sheetData>
  <sheetProtection password="FC6B" sheet="1" objects="1" scenarios="1"/>
  <mergeCells count="94">
    <mergeCell ref="A20:B21"/>
    <mergeCell ref="I11:I12"/>
    <mergeCell ref="A10:B11"/>
    <mergeCell ref="A12:B12"/>
    <mergeCell ref="A18:B19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22:B22"/>
    <mergeCell ref="A13:B14"/>
    <mergeCell ref="A15:B16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17:B17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K32:L32"/>
    <mergeCell ref="C42:E42"/>
    <mergeCell ref="C41:E41"/>
    <mergeCell ref="G41:H41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8:B9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sqref="A22 K37:L37 K32:L32 K27:L27 K22:L22 K12:L12 A32:B32 A27:B27 A12 A37:B37 A17:B17">
      <formula1>1</formula1>
      <formula2>99999</formula2>
    </dataValidation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2009-11-07T12:53:44Z</cp:lastPrinted>
  <dcterms:created xsi:type="dcterms:W3CDTF">2003-07-01T14:03:06Z</dcterms:created>
  <dcterms:modified xsi:type="dcterms:W3CDTF">2009-11-28T12:39:19Z</dcterms:modified>
  <cp:category/>
  <cp:version/>
  <cp:contentType/>
  <cp:contentStatus/>
</cp:coreProperties>
</file>