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<sst xmlns="http://schemas.openxmlformats.org/spreadsheetml/2006/main" count="179" uniqueCount="74">
  <si>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</si>
  <si>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</si>
  <si>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</si>
  <si>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</si>
  <si>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</si>
  <si>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</si>
  <si>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</si>
  <si>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</si>
  <si>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</si>
  <si>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</si>
  <si>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</si>
  <si>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</si>
  <si>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</si>
  <si>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</si>
  <si>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</si>
  <si>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</si>
  <si>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</si>
  <si>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</si>
  <si>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</si>
  <si>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</si>
  <si>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</si>
  <si>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</si>
  <si>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</si>
  <si>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</si>
  <si>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</si>
  <si>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</si>
  <si>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</si>
  <si>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</si>
  <si>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</si>
  <si>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</si>
  <si>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</si>
  <si>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</si>
  <si>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</si>
  <si>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</si>
  <si>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</si>
  <si>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</si>
  <si>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</si>
  <si>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</si>
  <si>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</si>
  <si>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</si>
  <si>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</si>
  <si>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</si>
  <si>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</si>
  <si>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</si>
  <si>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</si>
  <si>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Pavel</t>
  </si>
  <si>
    <t>Jiří</t>
  </si>
  <si>
    <t>Marie</t>
  </si>
  <si>
    <t>Roman</t>
  </si>
  <si>
    <t>Milan</t>
  </si>
  <si>
    <t>Petr</t>
  </si>
  <si>
    <t>Daniela</t>
  </si>
  <si>
    <t>Basl</t>
  </si>
  <si>
    <t>Jindrová</t>
  </si>
  <si>
    <t>Lipchavský</t>
  </si>
  <si>
    <t>Blasbalg</t>
  </si>
  <si>
    <t>Troch</t>
  </si>
  <si>
    <t>Pochylová</t>
  </si>
  <si>
    <t xml:space="preserve">TJ Baník Stříbro -  B - </t>
  </si>
  <si>
    <t>Troch Pavel</t>
  </si>
  <si>
    <t>Marie Jindrová</t>
  </si>
  <si>
    <t>II/0259</t>
  </si>
  <si>
    <t>19°C</t>
  </si>
  <si>
    <t>TJ Havlovice - C -</t>
  </si>
  <si>
    <t>Lehmann</t>
  </si>
  <si>
    <t>Bohuslav</t>
  </si>
  <si>
    <t>Toupal</t>
  </si>
  <si>
    <t>Václav</t>
  </si>
  <si>
    <t>Kalous</t>
  </si>
  <si>
    <t>Kotalová</t>
  </si>
  <si>
    <t>Eva</t>
  </si>
  <si>
    <t>Vrba</t>
  </si>
  <si>
    <t>Pivoňka</t>
  </si>
  <si>
    <t>Šnebergrová Lucie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</si>
</sst>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51">
      <selection activeCell="J66" sqref="J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40229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58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63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54</v>
      </c>
      <c r="B8" s="85"/>
      <c r="C8" s="16">
        <v>1</v>
      </c>
      <c r="D8" s="1">
        <v>159</v>
      </c>
      <c r="E8" s="2">
        <v>60</v>
      </c>
      <c r="F8" s="2">
        <v>5</v>
      </c>
      <c r="G8" s="17">
        <f>IF(AND(ISBLANK(D8),ISBLANK(E8),ISBLANK(N8),ISBLANK(O8)),"",D8+E8)</f>
        <v>219</v>
      </c>
      <c r="H8" s="40" t="s">
        <v>23</v>
      </c>
      <c r="I8" s="18"/>
      <c r="K8" s="84" t="s">
        <v>64</v>
      </c>
      <c r="L8" s="85"/>
      <c r="M8" s="16">
        <v>1</v>
      </c>
      <c r="N8" s="1">
        <v>141</v>
      </c>
      <c r="O8" s="2">
        <v>53</v>
      </c>
      <c r="P8" s="2">
        <v>4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149</v>
      </c>
      <c r="E9" s="4">
        <v>69</v>
      </c>
      <c r="F9" s="4">
        <v>0</v>
      </c>
      <c r="G9" s="20">
        <f>IF(AND(ISBLANK(D9),ISBLANK(E9),ISBLANK(N9),ISBLANK(O9)),"",D9+E9)</f>
        <v>218</v>
      </c>
      <c r="H9" s="41" t="s">
        <v>23</v>
      </c>
      <c r="I9" s="18"/>
      <c r="K9" s="86"/>
      <c r="L9" s="87"/>
      <c r="M9" s="19">
        <v>2</v>
      </c>
      <c r="N9" s="3">
        <v>149</v>
      </c>
      <c r="O9" s="4">
        <v>78</v>
      </c>
      <c r="P9" s="4">
        <v>3</v>
      </c>
      <c r="Q9" s="20">
        <f>IF(AND(ISBLANK(D9),ISBLANK(E9),ISBLANK(N9),ISBLANK(O9)),"",N9+O9)</f>
        <v>227</v>
      </c>
      <c r="R9" s="41" t="s">
        <v>23</v>
      </c>
      <c r="S9" s="18"/>
    </row>
    <row r="10" spans="1:19" ht="12.75" customHeight="1" thickBot="1">
      <c r="A10" s="78" t="s">
        <v>48</v>
      </c>
      <c r="B10" s="79"/>
      <c r="C10" s="19">
        <v>3</v>
      </c>
      <c r="D10" s="3">
        <v>0</v>
      </c>
      <c r="E10" s="4">
        <v>0</v>
      </c>
      <c r="F10" s="4">
        <v>0</v>
      </c>
      <c r="G10" s="20">
        <f>IF(AND(ISBLANK(D10),ISBLANK(E10),ISBLANK(N10),ISBLANK(O10)),"",D10+E10)</f>
        <v>0</v>
      </c>
      <c r="H10" s="41" t="s">
        <v>23</v>
      </c>
      <c r="I10" s="18"/>
      <c r="K10" s="78" t="s">
        <v>65</v>
      </c>
      <c r="L10" s="79"/>
      <c r="M10" s="19">
        <v>3</v>
      </c>
      <c r="N10" s="3">
        <v>0</v>
      </c>
      <c r="O10" s="4">
        <v>0</v>
      </c>
      <c r="P10" s="4">
        <v>0</v>
      </c>
      <c r="Q10" s="20">
        <f>IF(AND(ISBLANK(D10),ISBLANK(E10),ISBLANK(N10),ISBLANK(O10)),"",N10+O10)</f>
        <v>0</v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IF(AND(ISBLANK(D11),ISBLANK(E11),ISBLANK(N11),ISBLANK(O11)),"",D11+E11)</f>
        <v>0</v>
      </c>
      <c r="H11" s="42" t="s">
        <v>23</v>
      </c>
      <c r="I11" s="82">
        <f>IF(AND(ISNUMBER(G12),ISNUMBER(Q12)),IF(G12&gt;Q12,2,IF(G12=Q12,1,0)),"")</f>
        <v>2</v>
      </c>
      <c r="K11" s="80"/>
      <c r="L11" s="81"/>
      <c r="M11" s="21">
        <v>4</v>
      </c>
      <c r="N11" s="22">
        <v>0</v>
      </c>
      <c r="O11" s="23">
        <v>0</v>
      </c>
      <c r="P11" s="23">
        <v>0</v>
      </c>
      <c r="Q11" s="24">
        <f>IF(AND(ISBLANK(D11),ISBLANK(E11),ISBLANK(N11),ISBLANK(O11)),"",N11+O11)</f>
        <v>0</v>
      </c>
      <c r="R11" s="42" t="s">
        <v>23</v>
      </c>
      <c r="S11" s="82">
        <f>IF(AND(ISNUMBER(G12),ISNUMBER(Q12)),IF(Q12&gt;G12,2,IF(G12=Q12,1,0)),"")</f>
        <v>0</v>
      </c>
    </row>
    <row r="12" spans="1:19" ht="15.75" customHeight="1" thickBot="1">
      <c r="A12" s="88">
        <v>20186</v>
      </c>
      <c r="B12" s="89"/>
      <c r="C12" s="25" t="s">
        <v>13</v>
      </c>
      <c r="D12" s="26">
        <f>IF(OR(ISNUMBER(G8),ISNUMBER(G9),ISNUMBER(G10),ISNUMBER(G11)),SUM(D8:D11),"")</f>
        <v>308</v>
      </c>
      <c r="E12" s="27">
        <f>IF(OR(ISNUMBER(G8),ISNUMBER(G9),ISNUMBER(G10),ISNUMBER(G11)),SUM(E8:E11),"")</f>
        <v>129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437</v>
      </c>
      <c r="H12" s="42" t="s">
        <v>23</v>
      </c>
      <c r="I12" s="83"/>
      <c r="K12" s="88">
        <v>2787</v>
      </c>
      <c r="L12" s="89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421</v>
      </c>
      <c r="R12" s="42" t="s">
        <v>23</v>
      </c>
      <c r="S12" s="83"/>
    </row>
    <row r="13" spans="1:19" ht="12.75" customHeight="1">
      <c r="A13" s="84" t="s">
        <v>52</v>
      </c>
      <c r="B13" s="85"/>
      <c r="C13" s="16">
        <v>1</v>
      </c>
      <c r="D13" s="1">
        <v>158</v>
      </c>
      <c r="E13" s="2">
        <v>99</v>
      </c>
      <c r="F13" s="2">
        <v>0</v>
      </c>
      <c r="G13" s="17">
        <f aca="true" t="shared" si="0" ref="G13:G36">IF(AND(ISBLANK(D13),ISBLANK(E13),ISBLANK(N13),ISBLANK(O13)),"",D13+E13)</f>
        <v>257</v>
      </c>
      <c r="H13" s="40" t="s">
        <v>23</v>
      </c>
      <c r="I13" s="18"/>
      <c r="K13" s="84" t="s">
        <v>66</v>
      </c>
      <c r="L13" s="85"/>
      <c r="M13" s="16">
        <v>1</v>
      </c>
      <c r="N13" s="1">
        <v>150</v>
      </c>
      <c r="O13" s="2">
        <v>53</v>
      </c>
      <c r="P13" s="2">
        <v>7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150</v>
      </c>
      <c r="E14" s="4">
        <v>54</v>
      </c>
      <c r="F14" s="4">
        <v>6</v>
      </c>
      <c r="G14" s="20">
        <f t="shared" si="0"/>
        <v>204</v>
      </c>
      <c r="H14" s="41" t="s">
        <v>23</v>
      </c>
      <c r="I14" s="18"/>
      <c r="K14" s="86"/>
      <c r="L14" s="87"/>
      <c r="M14" s="19">
        <v>2</v>
      </c>
      <c r="N14" s="3">
        <v>134</v>
      </c>
      <c r="O14" s="4">
        <v>72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78" t="s">
        <v>45</v>
      </c>
      <c r="B15" s="79"/>
      <c r="C15" s="19">
        <v>3</v>
      </c>
      <c r="D15" s="3">
        <v>0</v>
      </c>
      <c r="E15" s="4">
        <v>0</v>
      </c>
      <c r="F15" s="4">
        <v>0</v>
      </c>
      <c r="G15" s="20">
        <f t="shared" si="0"/>
        <v>0</v>
      </c>
      <c r="H15" s="41" t="s">
        <v>23</v>
      </c>
      <c r="I15" s="18"/>
      <c r="K15" s="78" t="s">
        <v>67</v>
      </c>
      <c r="L15" s="79"/>
      <c r="M15" s="19">
        <v>3</v>
      </c>
      <c r="N15" s="3">
        <v>0</v>
      </c>
      <c r="O15" s="4">
        <v>0</v>
      </c>
      <c r="P15" s="4">
        <v>0</v>
      </c>
      <c r="Q15" s="20">
        <f t="shared" si="1"/>
        <v>0</v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>
        <v>0</v>
      </c>
      <c r="E16" s="23">
        <v>0</v>
      </c>
      <c r="F16" s="23">
        <v>0</v>
      </c>
      <c r="G16" s="24">
        <f t="shared" si="0"/>
        <v>0</v>
      </c>
      <c r="H16" s="42" t="s">
        <v>23</v>
      </c>
      <c r="I16" s="82">
        <f>IF(AND(ISNUMBER(G17),ISNUMBER(Q17)),IF(G17&gt;Q17,2,IF(G17=Q17,1,0)),"")</f>
        <v>2</v>
      </c>
      <c r="K16" s="80"/>
      <c r="L16" s="81"/>
      <c r="M16" s="21">
        <v>4</v>
      </c>
      <c r="N16" s="22">
        <v>0</v>
      </c>
      <c r="O16" s="23">
        <v>0</v>
      </c>
      <c r="P16" s="23">
        <v>0</v>
      </c>
      <c r="Q16" s="24">
        <f t="shared" si="1"/>
        <v>0</v>
      </c>
      <c r="R16" s="42" t="s">
        <v>23</v>
      </c>
      <c r="S16" s="82">
        <f>IF(AND(ISNUMBER(G17),ISNUMBER(Q17)),IF(Q17&gt;G17,2,IF(G17=Q17,1,0)),"")</f>
        <v>0</v>
      </c>
    </row>
    <row r="17" spans="1:19" ht="15.75" customHeight="1" thickBot="1">
      <c r="A17" s="88">
        <v>18734</v>
      </c>
      <c r="B17" s="89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461</v>
      </c>
      <c r="H17" s="42" t="s">
        <v>23</v>
      </c>
      <c r="I17" s="83"/>
      <c r="K17" s="88">
        <v>5819</v>
      </c>
      <c r="L17" s="89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409</v>
      </c>
      <c r="R17" s="42" t="s">
        <v>23</v>
      </c>
      <c r="S17" s="83"/>
    </row>
    <row r="18" spans="1:19" ht="12.75" customHeight="1">
      <c r="A18" s="84" t="s">
        <v>55</v>
      </c>
      <c r="B18" s="85"/>
      <c r="C18" s="16">
        <v>1</v>
      </c>
      <c r="D18" s="1">
        <v>147</v>
      </c>
      <c r="E18" s="2">
        <v>62</v>
      </c>
      <c r="F18" s="2">
        <v>1</v>
      </c>
      <c r="G18" s="17">
        <f>IF(AND(ISBLANK(D18),ISBLANK(E18),ISBLANK(N18),ISBLANK(O18)),"",D18+E18)</f>
        <v>209</v>
      </c>
      <c r="H18" s="40" t="s">
        <v>23</v>
      </c>
      <c r="I18" s="18"/>
      <c r="K18" s="84" t="s">
        <v>68</v>
      </c>
      <c r="L18" s="85"/>
      <c r="M18" s="16">
        <v>1</v>
      </c>
      <c r="N18" s="1">
        <v>144</v>
      </c>
      <c r="O18" s="2">
        <v>60</v>
      </c>
      <c r="P18" s="2">
        <v>3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146</v>
      </c>
      <c r="E19" s="4">
        <v>62</v>
      </c>
      <c r="F19" s="4">
        <v>2</v>
      </c>
      <c r="G19" s="20">
        <f t="shared" si="0"/>
        <v>208</v>
      </c>
      <c r="H19" s="41" t="s">
        <v>23</v>
      </c>
      <c r="I19" s="18"/>
      <c r="K19" s="86"/>
      <c r="L19" s="87"/>
      <c r="M19" s="19">
        <v>2</v>
      </c>
      <c r="N19" s="3">
        <v>120</v>
      </c>
      <c r="O19" s="4">
        <v>63</v>
      </c>
      <c r="P19" s="4">
        <v>5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78" t="s">
        <v>49</v>
      </c>
      <c r="B20" s="79"/>
      <c r="C20" s="19">
        <v>3</v>
      </c>
      <c r="D20" s="3">
        <v>0</v>
      </c>
      <c r="E20" s="4">
        <v>0</v>
      </c>
      <c r="F20" s="4">
        <v>0</v>
      </c>
      <c r="G20" s="20">
        <f t="shared" si="0"/>
        <v>0</v>
      </c>
      <c r="H20" s="41" t="s">
        <v>23</v>
      </c>
      <c r="I20" s="18"/>
      <c r="K20" s="78" t="s">
        <v>45</v>
      </c>
      <c r="L20" s="79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>
        <v>0</v>
      </c>
      <c r="E21" s="23">
        <v>0</v>
      </c>
      <c r="F21" s="23">
        <v>0</v>
      </c>
      <c r="G21" s="24">
        <f t="shared" si="0"/>
        <v>0</v>
      </c>
      <c r="H21" s="42" t="s">
        <v>23</v>
      </c>
      <c r="I21" s="82">
        <f>IF(AND(ISNUMBER(G22),ISNUMBER(Q22)),IF(G22&gt;Q22,2,IF(G22=Q22,1,0)),"")</f>
        <v>2</v>
      </c>
      <c r="K21" s="80"/>
      <c r="L21" s="81"/>
      <c r="M21" s="21">
        <v>4</v>
      </c>
      <c r="N21" s="22">
        <v>0</v>
      </c>
      <c r="O21" s="23">
        <v>0</v>
      </c>
      <c r="P21" s="23">
        <v>0</v>
      </c>
      <c r="Q21" s="24">
        <f t="shared" si="1"/>
        <v>0</v>
      </c>
      <c r="R21" s="42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88">
        <v>9872</v>
      </c>
      <c r="B22" s="89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417</v>
      </c>
      <c r="H22" s="42" t="s">
        <v>23</v>
      </c>
      <c r="I22" s="83"/>
      <c r="K22" s="88">
        <v>13924</v>
      </c>
      <c r="L22" s="89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387</v>
      </c>
      <c r="R22" s="42" t="s">
        <v>23</v>
      </c>
      <c r="S22" s="83"/>
    </row>
    <row r="23" spans="1:19" ht="12.75" customHeight="1">
      <c r="A23" s="84" t="s">
        <v>53</v>
      </c>
      <c r="B23" s="85"/>
      <c r="C23" s="16">
        <v>1</v>
      </c>
      <c r="D23" s="1">
        <v>142</v>
      </c>
      <c r="E23" s="2">
        <v>81</v>
      </c>
      <c r="F23" s="2">
        <v>2</v>
      </c>
      <c r="G23" s="17">
        <f>IF(AND(ISBLANK(D23),ISBLANK(E23),ISBLANK(N23),ISBLANK(O23)),"",D23+E23)</f>
        <v>223</v>
      </c>
      <c r="H23" s="40" t="s">
        <v>23</v>
      </c>
      <c r="I23" s="18"/>
      <c r="K23" s="84" t="s">
        <v>69</v>
      </c>
      <c r="L23" s="85"/>
      <c r="M23" s="16">
        <v>1</v>
      </c>
      <c r="N23" s="1">
        <v>138</v>
      </c>
      <c r="O23" s="2">
        <v>70</v>
      </c>
      <c r="P23" s="2">
        <v>4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137</v>
      </c>
      <c r="E24" s="4">
        <v>60</v>
      </c>
      <c r="F24" s="4">
        <v>4</v>
      </c>
      <c r="G24" s="20">
        <f t="shared" si="0"/>
        <v>197</v>
      </c>
      <c r="H24" s="41" t="s">
        <v>23</v>
      </c>
      <c r="I24" s="18"/>
      <c r="K24" s="86"/>
      <c r="L24" s="87"/>
      <c r="M24" s="19">
        <v>2</v>
      </c>
      <c r="N24" s="3">
        <v>140</v>
      </c>
      <c r="O24" s="4">
        <v>63</v>
      </c>
      <c r="P24" s="4">
        <v>2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78" t="s">
        <v>47</v>
      </c>
      <c r="B25" s="79"/>
      <c r="C25" s="19">
        <v>3</v>
      </c>
      <c r="D25" s="3">
        <v>0</v>
      </c>
      <c r="E25" s="4">
        <v>0</v>
      </c>
      <c r="F25" s="4">
        <v>0</v>
      </c>
      <c r="G25" s="20">
        <f t="shared" si="0"/>
        <v>0</v>
      </c>
      <c r="H25" s="41" t="s">
        <v>23</v>
      </c>
      <c r="I25" s="18"/>
      <c r="K25" s="78" t="s">
        <v>70</v>
      </c>
      <c r="L25" s="79"/>
      <c r="M25" s="19">
        <v>3</v>
      </c>
      <c r="N25" s="3">
        <v>0</v>
      </c>
      <c r="O25" s="4">
        <v>0</v>
      </c>
      <c r="P25" s="4">
        <v>0</v>
      </c>
      <c r="Q25" s="20">
        <f t="shared" si="1"/>
        <v>0</v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>
        <v>0</v>
      </c>
      <c r="E26" s="23">
        <v>0</v>
      </c>
      <c r="F26" s="23">
        <v>0</v>
      </c>
      <c r="G26" s="24">
        <f t="shared" si="0"/>
        <v>0</v>
      </c>
      <c r="H26" s="42" t="s">
        <v>23</v>
      </c>
      <c r="I26" s="82">
        <f>IF(AND(ISNUMBER(G27),ISNUMBER(Q27)),IF(G27&gt;Q27,2,IF(G27=Q27,1,0)),"")</f>
        <v>2</v>
      </c>
      <c r="K26" s="80"/>
      <c r="L26" s="81"/>
      <c r="M26" s="21">
        <v>4</v>
      </c>
      <c r="N26" s="22">
        <v>0</v>
      </c>
      <c r="O26" s="23">
        <v>0</v>
      </c>
      <c r="P26" s="23">
        <v>0</v>
      </c>
      <c r="Q26" s="24">
        <f t="shared" si="1"/>
        <v>0</v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8">
        <v>3548</v>
      </c>
      <c r="B27" s="89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420</v>
      </c>
      <c r="H27" s="42" t="s">
        <v>23</v>
      </c>
      <c r="I27" s="83"/>
      <c r="K27" s="88">
        <v>4900</v>
      </c>
      <c r="L27" s="89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411</v>
      </c>
      <c r="R27" s="42" t="s">
        <v>23</v>
      </c>
      <c r="S27" s="83"/>
    </row>
    <row r="28" spans="1:19" ht="12.75" customHeight="1">
      <c r="A28" s="84" t="s">
        <v>57</v>
      </c>
      <c r="B28" s="85"/>
      <c r="C28" s="16">
        <v>1</v>
      </c>
      <c r="D28" s="1">
        <v>159</v>
      </c>
      <c r="E28" s="2">
        <v>44</v>
      </c>
      <c r="F28" s="2">
        <v>3</v>
      </c>
      <c r="G28" s="17">
        <f>IF(AND(ISBLANK(D28),ISBLANK(E28),ISBLANK(N28),ISBLANK(O28)),"",D28+E28)</f>
        <v>203</v>
      </c>
      <c r="H28" s="40" t="s">
        <v>23</v>
      </c>
      <c r="I28" s="18"/>
      <c r="K28" s="84" t="s">
        <v>71</v>
      </c>
      <c r="L28" s="85"/>
      <c r="M28" s="16">
        <v>1</v>
      </c>
      <c r="N28" s="1">
        <v>142</v>
      </c>
      <c r="O28" s="2">
        <v>60</v>
      </c>
      <c r="P28" s="2">
        <v>1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160</v>
      </c>
      <c r="E29" s="4">
        <v>70</v>
      </c>
      <c r="F29" s="4">
        <v>6</v>
      </c>
      <c r="G29" s="20">
        <f t="shared" si="0"/>
        <v>230</v>
      </c>
      <c r="H29" s="41" t="s">
        <v>23</v>
      </c>
      <c r="I29" s="18"/>
      <c r="K29" s="86"/>
      <c r="L29" s="87"/>
      <c r="M29" s="19">
        <v>2</v>
      </c>
      <c r="N29" s="3">
        <v>145</v>
      </c>
      <c r="O29" s="4">
        <v>75</v>
      </c>
      <c r="P29" s="4">
        <v>2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78" t="s">
        <v>51</v>
      </c>
      <c r="B30" s="79"/>
      <c r="C30" s="19">
        <v>3</v>
      </c>
      <c r="D30" s="3">
        <v>0</v>
      </c>
      <c r="E30" s="4">
        <v>0</v>
      </c>
      <c r="F30" s="4">
        <v>0</v>
      </c>
      <c r="G30" s="20">
        <f t="shared" si="0"/>
        <v>0</v>
      </c>
      <c r="H30" s="41" t="s">
        <v>23</v>
      </c>
      <c r="I30" s="18"/>
      <c r="K30" s="78" t="s">
        <v>50</v>
      </c>
      <c r="L30" s="79"/>
      <c r="M30" s="19">
        <v>3</v>
      </c>
      <c r="N30" s="3">
        <v>0</v>
      </c>
      <c r="O30" s="4">
        <v>0</v>
      </c>
      <c r="P30" s="4">
        <v>0</v>
      </c>
      <c r="Q30" s="20">
        <f t="shared" si="1"/>
        <v>0</v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>
        <v>0</v>
      </c>
      <c r="E31" s="23">
        <v>0</v>
      </c>
      <c r="F31" s="23">
        <v>0</v>
      </c>
      <c r="G31" s="24">
        <f t="shared" si="0"/>
        <v>0</v>
      </c>
      <c r="H31" s="42" t="s">
        <v>23</v>
      </c>
      <c r="I31" s="82">
        <f>IF(AND(ISNUMBER(G32),ISNUMBER(Q32)),IF(G32&gt;Q32,2,IF(G32=Q32,1,0)),"")</f>
        <v>2</v>
      </c>
      <c r="K31" s="80"/>
      <c r="L31" s="81"/>
      <c r="M31" s="21">
        <v>4</v>
      </c>
      <c r="N31" s="22">
        <v>0</v>
      </c>
      <c r="O31" s="23">
        <v>0</v>
      </c>
      <c r="P31" s="23">
        <v>0</v>
      </c>
      <c r="Q31" s="24">
        <f t="shared" si="1"/>
        <v>0</v>
      </c>
      <c r="R31" s="42" t="s">
        <v>23</v>
      </c>
      <c r="S31" s="82">
        <f>IF(AND(ISNUMBER(G32),ISNUMBER(Q32)),IF(Q32&gt;G32,2,IF(G32=Q32,1,0)),"")</f>
        <v>0</v>
      </c>
    </row>
    <row r="32" spans="1:19" ht="15.75" customHeight="1" thickBot="1">
      <c r="A32" s="88">
        <v>17673</v>
      </c>
      <c r="B32" s="89"/>
      <c r="C32" s="25" t="s">
        <v>13</v>
      </c>
      <c r="D32" s="26">
        <f>IF(OR(ISNUMBER(G28),ISNUMBER(G29),ISNUMBER(G30),ISNUMBER(G31)),SUM(D28:D31),"")</f>
        <v>319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433</v>
      </c>
      <c r="H32" s="42" t="s">
        <v>23</v>
      </c>
      <c r="I32" s="83"/>
      <c r="K32" s="88">
        <v>16618</v>
      </c>
      <c r="L32" s="89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135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422</v>
      </c>
      <c r="R32" s="42" t="s">
        <v>23</v>
      </c>
      <c r="S32" s="83"/>
    </row>
    <row r="33" spans="1:19" ht="12.75" customHeight="1">
      <c r="A33" s="84" t="s">
        <v>56</v>
      </c>
      <c r="B33" s="85"/>
      <c r="C33" s="16">
        <v>1</v>
      </c>
      <c r="D33" s="1">
        <v>127</v>
      </c>
      <c r="E33" s="2">
        <v>45</v>
      </c>
      <c r="F33" s="2">
        <v>6</v>
      </c>
      <c r="G33" s="17">
        <f>IF(AND(ISBLANK(D33),ISBLANK(E33),ISBLANK(N33),ISBLANK(O33)),"",D33+E33)</f>
        <v>172</v>
      </c>
      <c r="H33" s="40" t="s">
        <v>23</v>
      </c>
      <c r="I33" s="18"/>
      <c r="K33" s="84" t="s">
        <v>72</v>
      </c>
      <c r="L33" s="85"/>
      <c r="M33" s="16">
        <v>1</v>
      </c>
      <c r="N33" s="1">
        <v>126</v>
      </c>
      <c r="O33" s="2">
        <v>44</v>
      </c>
      <c r="P33" s="2">
        <v>9</v>
      </c>
      <c r="Q33" s="17">
        <f>IF(AND(ISBLANK(D33),ISBLANK(E33),ISBLANK(N33),ISBLANK(O33)),"",N33+O33)</f>
        <v>170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133</v>
      </c>
      <c r="E34" s="4">
        <v>72</v>
      </c>
      <c r="F34" s="4">
        <v>2</v>
      </c>
      <c r="G34" s="20">
        <f t="shared" si="0"/>
        <v>205</v>
      </c>
      <c r="H34" s="41" t="s">
        <v>23</v>
      </c>
      <c r="I34" s="18"/>
      <c r="K34" s="86"/>
      <c r="L34" s="87"/>
      <c r="M34" s="19">
        <v>2</v>
      </c>
      <c r="N34" s="3">
        <v>127</v>
      </c>
      <c r="O34" s="4">
        <v>37</v>
      </c>
      <c r="P34" s="4">
        <v>9</v>
      </c>
      <c r="Q34" s="20">
        <f t="shared" si="1"/>
        <v>164</v>
      </c>
      <c r="R34" s="41" t="s">
        <v>23</v>
      </c>
      <c r="S34" s="18"/>
    </row>
    <row r="35" spans="1:19" ht="12.75" customHeight="1" thickBot="1">
      <c r="A35" s="78" t="s">
        <v>45</v>
      </c>
      <c r="B35" s="79"/>
      <c r="C35" s="19">
        <v>3</v>
      </c>
      <c r="D35" s="3">
        <v>0</v>
      </c>
      <c r="E35" s="4">
        <v>0</v>
      </c>
      <c r="F35" s="4">
        <v>0</v>
      </c>
      <c r="G35" s="20">
        <f t="shared" si="0"/>
        <v>0</v>
      </c>
      <c r="H35" s="41" t="s">
        <v>23</v>
      </c>
      <c r="I35" s="18"/>
      <c r="K35" s="78" t="s">
        <v>46</v>
      </c>
      <c r="L35" s="79"/>
      <c r="M35" s="19">
        <v>3</v>
      </c>
      <c r="N35" s="3">
        <v>0</v>
      </c>
      <c r="O35" s="4">
        <v>0</v>
      </c>
      <c r="P35" s="4">
        <v>0</v>
      </c>
      <c r="Q35" s="20">
        <f t="shared" si="1"/>
        <v>0</v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>
        <v>0</v>
      </c>
      <c r="E36" s="23">
        <v>0</v>
      </c>
      <c r="F36" s="23">
        <v>0</v>
      </c>
      <c r="G36" s="24">
        <f t="shared" si="0"/>
        <v>0</v>
      </c>
      <c r="H36" s="42" t="s">
        <v>23</v>
      </c>
      <c r="I36" s="82">
        <f>IF(AND(ISNUMBER(G37),ISNUMBER(Q37)),IF(G37&gt;Q37,2,IF(G37=Q37,1,0)),"")</f>
        <v>2</v>
      </c>
      <c r="K36" s="80"/>
      <c r="L36" s="81"/>
      <c r="M36" s="21">
        <v>4</v>
      </c>
      <c r="N36" s="22">
        <v>0</v>
      </c>
      <c r="O36" s="23">
        <v>0</v>
      </c>
      <c r="P36" s="23">
        <v>0</v>
      </c>
      <c r="Q36" s="24">
        <f t="shared" si="1"/>
        <v>0</v>
      </c>
      <c r="R36" s="42" t="s">
        <v>23</v>
      </c>
      <c r="S36" s="82">
        <f>IF(AND(ISNUMBER(G37),ISNUMBER(Q37)),IF(Q37&gt;G37,2,IF(G37=Q37,1,0)),"")</f>
        <v>0</v>
      </c>
    </row>
    <row r="37" spans="1:19" ht="15.75" customHeight="1" thickBot="1">
      <c r="A37" s="88">
        <v>16009</v>
      </c>
      <c r="B37" s="89"/>
      <c r="C37" s="25" t="s">
        <v>13</v>
      </c>
      <c r="D37" s="26">
        <f>IF(OR(ISNUMBER(G33),ISNUMBER(G34),ISNUMBER(G35),ISNUMBER(G36)),SUM(D33:D36),"")</f>
        <v>260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377</v>
      </c>
      <c r="H37" s="43" t="s">
        <v>23</v>
      </c>
      <c r="I37" s="83"/>
      <c r="K37" s="88">
        <v>2785</v>
      </c>
      <c r="L37" s="89"/>
      <c r="M37" s="25" t="s">
        <v>13</v>
      </c>
      <c r="N37" s="26">
        <f>IF(OR(ISNUMBER(Q33),ISNUMBER(Q34),ISNUMBER(Q35),ISNUMBER(Q36)),SUM(N33:N36),"")</f>
        <v>253</v>
      </c>
      <c r="O37" s="27">
        <f>IF(OR(ISNUMBER(Q33),ISNUMBER(Q34),ISNUMBER(Q35),ISNUMBER(Q36)),SUM(O33:O36),"")</f>
        <v>81</v>
      </c>
      <c r="P37" s="27">
        <f>IF(OR(ISNUMBER(Q33),ISNUMBER(Q34),ISNUMBER(Q35),ISNUMBER(Q36)),SUM(P33:P36),"")</f>
        <v>18</v>
      </c>
      <c r="Q37" s="28">
        <f>IF(OR(ISNUMBER(Q33),ISNUMBER(Q34),ISNUMBER(Q35),ISNUMBER(Q36)),SUM(Q33:Q36),"")</f>
        <v>334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1767</v>
      </c>
      <c r="E39" s="33">
        <f>IF(OR(ISNUMBER(G12),ISNUMBER(G17),ISNUMBER(G22),ISNUMBER(G27),ISNUMBER(G32),ISNUMBER(G37)),SUM(E12,E17,E22,E27,E32,E37),"")</f>
        <v>778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2545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1656</v>
      </c>
      <c r="O39" s="33">
        <f>IF(OR(ISNUMBER(Q12),ISNUMBER(Q17),ISNUMBER(Q22),ISNUMBER(Q27),ISNUMBER(Q32),ISNUMBER(Q37)),SUM(O12,O17,O22,O27,O32,O37),"")</f>
        <v>728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2384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59</v>
      </c>
      <c r="D41" s="108"/>
      <c r="E41" s="108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08" t="s">
        <v>64</v>
      </c>
      <c r="N41" s="108"/>
      <c r="O41" s="108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 t="s">
        <v>62</v>
      </c>
      <c r="K46" s="121"/>
    </row>
    <row r="47" spans="2:19" ht="19.5" customHeight="1">
      <c r="B47" s="9" t="s">
        <v>31</v>
      </c>
      <c r="C47" s="120">
        <v>0.5708333333333333</v>
      </c>
      <c r="D47" s="120"/>
      <c r="I47" s="9" t="s">
        <v>32</v>
      </c>
      <c r="J47" s="127">
        <v>11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73</v>
      </c>
      <c r="C57" s="125"/>
      <c r="D57" s="74">
        <v>17470</v>
      </c>
      <c r="E57" s="124" t="s">
        <v>59</v>
      </c>
      <c r="F57" s="126"/>
      <c r="G57" s="126"/>
      <c r="H57" s="125"/>
      <c r="I57" s="74">
        <v>16009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40229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32:L32"/>
    <mergeCell ref="C42:E42"/>
    <mergeCell ref="C41:E41"/>
    <mergeCell ref="G41:H41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2008-10-18T11:44:22Z</cp:lastPrinted>
  <dcterms:created xsi:type="dcterms:W3CDTF">2003-07-01T14:03:06Z</dcterms:created>
  <dcterms:modified xsi:type="dcterms:W3CDTF">2010-02-20T12:43:32Z</dcterms:modified>
  <cp:category/>
  <cp:version/>
  <cp:contentType/>
  <cp:contentStatus/>
</cp:coreProperties>
</file>