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<sst xmlns="http://schemas.openxmlformats.org/spreadsheetml/2006/main" count="177" uniqueCount="73">
  <si>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</si>
  <si>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</si>
  <si>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</si>
  <si>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</si>
  <si>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</si>
  <si>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</si>
  <si>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</si>
  <si>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</si>
  <si>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</si>
  <si>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</si>
  <si>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</si>
  <si>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</si>
  <si>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</si>
  <si>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</si>
  <si>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</si>
  <si>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</si>
  <si>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</si>
  <si>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</si>
  <si>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</si>
  <si>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</si>
  <si>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</si>
  <si>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</si>
  <si>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</si>
  <si>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</si>
  <si>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</si>
  <si>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</si>
  <si>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</si>
  <si>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</si>
  <si>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</si>
  <si>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</si>
  <si>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</si>
  <si>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</si>
  <si>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</si>
  <si>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</si>
  <si>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</si>
  <si>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</si>
  <si>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</si>
  <si>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</si>
  <si>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</si>
  <si>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</si>
  <si>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</si>
  <si>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</si>
  <si>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Stříbro, Palackého ul.</t>
  </si>
  <si>
    <t>Žádné</t>
  </si>
  <si>
    <t>Nic.</t>
  </si>
  <si>
    <t>Marie Jindrová</t>
  </si>
  <si>
    <t>Troch Pavel</t>
  </si>
  <si>
    <t>Roman</t>
  </si>
  <si>
    <t>Pavel</t>
  </si>
  <si>
    <t>Milan</t>
  </si>
  <si>
    <t>Lipchavský</t>
  </si>
  <si>
    <t>Basl</t>
  </si>
  <si>
    <t>Troch</t>
  </si>
  <si>
    <t>Kuneš</t>
  </si>
  <si>
    <t>Blasbalg</t>
  </si>
  <si>
    <t>TJ Baník Stříbro B</t>
  </si>
  <si>
    <t>II/0259</t>
  </si>
  <si>
    <t>Šnebergrová</t>
  </si>
  <si>
    <t>Lucie</t>
  </si>
  <si>
    <t>Pochylová</t>
  </si>
  <si>
    <t>Daniela</t>
  </si>
  <si>
    <t>7.11.2009 Jindrová</t>
  </si>
  <si>
    <t>TJ Sokol Újezd sv. Kříže</t>
  </si>
  <si>
    <t>Šabek</t>
  </si>
  <si>
    <t>Petr</t>
  </si>
  <si>
    <t>Miloslav</t>
  </si>
  <si>
    <t>Pivovarník</t>
  </si>
  <si>
    <t>Miroslav</t>
  </si>
  <si>
    <t>Praštil</t>
  </si>
  <si>
    <t>Václav</t>
  </si>
  <si>
    <t>Jankovský</t>
  </si>
  <si>
    <t>Oldřich</t>
  </si>
  <si>
    <t>Pivoňka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</si>
</sst>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183" fontId="9" fillId="0" borderId="56" xfId="0" applyNumberFormat="1" applyFont="1" applyBorder="1" applyAlignment="1" applyProtection="1">
      <alignment horizontal="left" vertical="center" indent="1"/>
      <protection hidden="1" locked="0"/>
    </xf>
    <xf numFmtId="183" fontId="0" fillId="0" borderId="57" xfId="0" applyNumberFormat="1" applyBorder="1" applyAlignment="1" applyProtection="1">
      <alignment horizontal="left" vertical="center" indent="1"/>
      <protection hidden="1" locked="0"/>
    </xf>
    <xf numFmtId="0" fontId="4" fillId="0" borderId="58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0" fontId="3" fillId="0" borderId="58" xfId="0" applyFont="1" applyBorder="1" applyAlignment="1" applyProtection="1">
      <alignment horizontal="left" indent="1"/>
      <protection hidden="1"/>
    </xf>
    <xf numFmtId="0" fontId="0" fillId="0" borderId="59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left" vertical="center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9" fillId="0" borderId="73" xfId="0" applyFont="1" applyBorder="1" applyAlignment="1" applyProtection="1">
      <alignment horizontal="center"/>
      <protection hidden="1" locked="0"/>
    </xf>
    <xf numFmtId="14" fontId="0" fillId="0" borderId="74" xfId="0" applyNumberFormat="1" applyBorder="1" applyAlignment="1" applyProtection="1">
      <alignment horizontal="left" indent="1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Q20" sqref="Q2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7" t="s">
        <v>0</v>
      </c>
      <c r="E1" s="97"/>
      <c r="F1" s="97"/>
      <c r="G1" s="97"/>
      <c r="H1" s="97"/>
      <c r="I1" s="97"/>
      <c r="K1" s="8" t="s">
        <v>1</v>
      </c>
      <c r="L1" s="109" t="s">
        <v>42</v>
      </c>
      <c r="M1" s="109"/>
      <c r="N1" s="109"/>
      <c r="O1" s="110" t="s">
        <v>2</v>
      </c>
      <c r="P1" s="110"/>
      <c r="Q1" s="105">
        <v>40124</v>
      </c>
      <c r="R1" s="106"/>
      <c r="S1" s="106"/>
    </row>
    <row r="2" spans="1:8" ht="13.5" thickBot="1">
      <c r="A2" s="107" t="s">
        <v>41</v>
      </c>
      <c r="B2" s="107"/>
      <c r="C2" s="107"/>
      <c r="D2" s="107"/>
      <c r="E2" s="107"/>
      <c r="F2" s="107"/>
      <c r="G2" s="107"/>
      <c r="H2" s="107"/>
    </row>
    <row r="3" spans="1:19" ht="19.5" customHeight="1" thickBot="1">
      <c r="A3" s="38" t="s">
        <v>3</v>
      </c>
      <c r="B3" s="102" t="s">
        <v>55</v>
      </c>
      <c r="C3" s="103"/>
      <c r="D3" s="103"/>
      <c r="E3" s="103"/>
      <c r="F3" s="103"/>
      <c r="G3" s="103"/>
      <c r="H3" s="103"/>
      <c r="I3" s="104"/>
      <c r="K3" s="38" t="s">
        <v>4</v>
      </c>
      <c r="L3" s="76" t="s">
        <v>62</v>
      </c>
      <c r="M3" s="76"/>
      <c r="N3" s="76"/>
      <c r="O3" s="76"/>
      <c r="P3" s="76"/>
      <c r="Q3" s="76"/>
      <c r="R3" s="76"/>
      <c r="S3" s="77"/>
    </row>
    <row r="4" ht="4.5" customHeight="1" thickBot="1"/>
    <row r="5" spans="1:19" ht="12.75" customHeight="1">
      <c r="A5" s="90" t="s">
        <v>5</v>
      </c>
      <c r="B5" s="91"/>
      <c r="C5" s="98" t="s">
        <v>6</v>
      </c>
      <c r="D5" s="94" t="s">
        <v>7</v>
      </c>
      <c r="E5" s="95"/>
      <c r="F5" s="95"/>
      <c r="G5" s="96"/>
      <c r="H5" s="100" t="s">
        <v>8</v>
      </c>
      <c r="I5" s="101"/>
      <c r="K5" s="90" t="s">
        <v>5</v>
      </c>
      <c r="L5" s="91"/>
      <c r="M5" s="98" t="s">
        <v>6</v>
      </c>
      <c r="N5" s="94" t="s">
        <v>7</v>
      </c>
      <c r="O5" s="95"/>
      <c r="P5" s="95"/>
      <c r="Q5" s="96"/>
      <c r="R5" s="100" t="s">
        <v>8</v>
      </c>
      <c r="S5" s="101"/>
    </row>
    <row r="6" spans="1:19" ht="12.75" customHeight="1" thickBot="1">
      <c r="A6" s="92" t="s">
        <v>9</v>
      </c>
      <c r="B6" s="93"/>
      <c r="C6" s="99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2" t="s">
        <v>9</v>
      </c>
      <c r="L6" s="93"/>
      <c r="M6" s="99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6" t="s">
        <v>50</v>
      </c>
      <c r="B8" s="87"/>
      <c r="C8" s="16">
        <v>1</v>
      </c>
      <c r="D8" s="1">
        <v>143</v>
      </c>
      <c r="E8" s="2">
        <v>59</v>
      </c>
      <c r="F8" s="2">
        <v>4</v>
      </c>
      <c r="G8" s="17">
        <f>IF(AND(ISBLANK(D8),ISBLANK(E8),ISBLANK(N8),ISBLANK(O8)),"",D8+E8)</f>
        <v>202</v>
      </c>
      <c r="H8" s="40" t="s">
        <v>23</v>
      </c>
      <c r="I8" s="18"/>
      <c r="K8" s="86" t="s">
        <v>63</v>
      </c>
      <c r="L8" s="87"/>
      <c r="M8" s="16">
        <v>1</v>
      </c>
      <c r="N8" s="1">
        <v>132</v>
      </c>
      <c r="O8" s="2">
        <v>45</v>
      </c>
      <c r="P8" s="2">
        <v>6</v>
      </c>
      <c r="Q8" s="17">
        <f>IF(AND(ISBLANK(D8),ISBLANK(E8),ISBLANK(N8),ISBLANK(O8)),"",N8+O8)</f>
        <v>177</v>
      </c>
      <c r="R8" s="40" t="s">
        <v>23</v>
      </c>
      <c r="S8" s="18"/>
    </row>
    <row r="9" spans="1:19" ht="12.75" customHeight="1">
      <c r="A9" s="88"/>
      <c r="B9" s="89"/>
      <c r="C9" s="19">
        <v>2</v>
      </c>
      <c r="D9" s="3">
        <v>144</v>
      </c>
      <c r="E9" s="4">
        <v>76</v>
      </c>
      <c r="F9" s="4">
        <v>2</v>
      </c>
      <c r="G9" s="20">
        <f>IF(AND(ISBLANK(D9),ISBLANK(E9),ISBLANK(N9),ISBLANK(O9)),"",D9+E9)</f>
        <v>220</v>
      </c>
      <c r="H9" s="41" t="s">
        <v>23</v>
      </c>
      <c r="I9" s="18"/>
      <c r="K9" s="88"/>
      <c r="L9" s="89"/>
      <c r="M9" s="19">
        <v>2</v>
      </c>
      <c r="N9" s="3">
        <v>148</v>
      </c>
      <c r="O9" s="4">
        <v>47</v>
      </c>
      <c r="P9" s="4">
        <v>8</v>
      </c>
      <c r="Q9" s="20">
        <f>IF(AND(ISBLANK(D9),ISBLANK(E9),ISBLANK(N9),ISBLANK(O9)),"",N9+O9)</f>
        <v>195</v>
      </c>
      <c r="R9" s="41" t="s">
        <v>23</v>
      </c>
      <c r="S9" s="18"/>
    </row>
    <row r="10" spans="1:19" ht="12.75" customHeight="1" thickBot="1">
      <c r="A10" s="78" t="s">
        <v>47</v>
      </c>
      <c r="B10" s="7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8" t="s">
        <v>64</v>
      </c>
      <c r="L10" s="7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0"/>
      <c r="B11" s="8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2">
        <f>IF(AND(ISNUMBER(G12),ISNUMBER(Q12)),IF(G12&gt;Q12,2,IF(G12=Q12,1,0)),"")</f>
        <v>2</v>
      </c>
      <c r="K11" s="80"/>
      <c r="L11" s="8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2">
        <f>IF(AND(ISNUMBER(G12),ISNUMBER(Q12)),IF(Q12&gt;G12,2,IF(G12=Q12,1,0)),"")</f>
        <v>0</v>
      </c>
    </row>
    <row r="12" spans="1:19" ht="15.75" customHeight="1" thickBot="1">
      <c r="A12" s="84">
        <v>20186</v>
      </c>
      <c r="B12" s="85"/>
      <c r="C12" s="25" t="s">
        <v>13</v>
      </c>
      <c r="D12" s="26">
        <f>IF(OR(ISNUMBER(G8),ISNUMBER(G9),ISNUMBER(G10),ISNUMBER(G11)),SUM(D8:D11),"")</f>
        <v>287</v>
      </c>
      <c r="E12" s="27">
        <f>IF(OR(ISNUMBER(G8),ISNUMBER(G9),ISNUMBER(G10),ISNUMBER(G11)),SUM(E8:E11),"")</f>
        <v>135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422</v>
      </c>
      <c r="H12" s="42" t="s">
        <v>23</v>
      </c>
      <c r="I12" s="83"/>
      <c r="K12" s="84">
        <v>15556</v>
      </c>
      <c r="L12" s="85"/>
      <c r="M12" s="25" t="s">
        <v>13</v>
      </c>
      <c r="N12" s="26">
        <f>IF(OR(ISNUMBER(Q8),ISNUMBER(Q9),ISNUMBER(Q10),ISNUMBER(Q11)),SUM(N8:N11),"")</f>
        <v>280</v>
      </c>
      <c r="O12" s="27">
        <f>IF(OR(ISNUMBER(Q8),ISNUMBER(Q9),ISNUMBER(Q10),ISNUMBER(Q11)),SUM(O8:O11),"")</f>
        <v>92</v>
      </c>
      <c r="P12" s="27">
        <f>IF(OR(ISNUMBER(Q8),ISNUMBER(Q9),ISNUMBER(Q10),ISNUMBER(Q11)),SUM(P8:P11),"")</f>
        <v>14</v>
      </c>
      <c r="Q12" s="28">
        <f>IF(OR(ISNUMBER(Q8),ISNUMBER(Q9),ISNUMBER(Q10),ISNUMBER(Q11)),SUM(Q8:Q11),"")</f>
        <v>372</v>
      </c>
      <c r="R12" s="42" t="s">
        <v>23</v>
      </c>
      <c r="S12" s="83"/>
    </row>
    <row r="13" spans="1:19" ht="12.75" customHeight="1">
      <c r="A13" s="86" t="s">
        <v>54</v>
      </c>
      <c r="B13" s="87"/>
      <c r="C13" s="16">
        <v>1</v>
      </c>
      <c r="D13" s="1">
        <v>133</v>
      </c>
      <c r="E13" s="2">
        <v>60</v>
      </c>
      <c r="F13" s="2">
        <v>4</v>
      </c>
      <c r="G13" s="17">
        <f aca="true" t="shared" si="0" ref="G13:G36">IF(AND(ISBLANK(D13),ISBLANK(E13),ISBLANK(N13),ISBLANK(O13)),"",D13+E13)</f>
        <v>193</v>
      </c>
      <c r="H13" s="40" t="s">
        <v>23</v>
      </c>
      <c r="I13" s="18"/>
      <c r="K13" s="86" t="s">
        <v>53</v>
      </c>
      <c r="L13" s="87"/>
      <c r="M13" s="16">
        <v>1</v>
      </c>
      <c r="N13" s="1">
        <v>140</v>
      </c>
      <c r="O13" s="2">
        <v>69</v>
      </c>
      <c r="P13" s="2">
        <v>3</v>
      </c>
      <c r="Q13" s="17">
        <f aca="true" t="shared" si="1" ref="Q13:Q36">IF(AND(ISBLANK(D13),ISBLANK(E13),ISBLANK(N13),ISBLANK(O13)),"",N13+O13)</f>
        <v>209</v>
      </c>
      <c r="R13" s="40" t="s">
        <v>23</v>
      </c>
      <c r="S13" s="18"/>
    </row>
    <row r="14" spans="1:19" ht="12.75" customHeight="1">
      <c r="A14" s="88"/>
      <c r="B14" s="89"/>
      <c r="C14" s="19">
        <v>2</v>
      </c>
      <c r="D14" s="3">
        <v>147</v>
      </c>
      <c r="E14" s="4">
        <v>62</v>
      </c>
      <c r="F14" s="4">
        <v>2</v>
      </c>
      <c r="G14" s="20">
        <f t="shared" si="0"/>
        <v>209</v>
      </c>
      <c r="H14" s="41" t="s">
        <v>23</v>
      </c>
      <c r="I14" s="18"/>
      <c r="K14" s="88"/>
      <c r="L14" s="89"/>
      <c r="M14" s="19">
        <v>2</v>
      </c>
      <c r="N14" s="3">
        <v>151</v>
      </c>
      <c r="O14" s="4">
        <v>71</v>
      </c>
      <c r="P14" s="4">
        <v>3</v>
      </c>
      <c r="Q14" s="20">
        <f t="shared" si="1"/>
        <v>222</v>
      </c>
      <c r="R14" s="41" t="s">
        <v>23</v>
      </c>
      <c r="S14" s="18"/>
    </row>
    <row r="15" spans="1:19" ht="12.75" customHeight="1" thickBot="1">
      <c r="A15" s="78" t="s">
        <v>49</v>
      </c>
      <c r="B15" s="7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8" t="s">
        <v>65</v>
      </c>
      <c r="L15" s="7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0"/>
      <c r="B16" s="8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2">
        <f>IF(AND(ISNUMBER(G17),ISNUMBER(Q17)),IF(G17&gt;Q17,2,IF(G17=Q17,1,0)),"")</f>
        <v>0</v>
      </c>
      <c r="K16" s="80"/>
      <c r="L16" s="8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2">
        <f>IF(AND(ISNUMBER(G17),ISNUMBER(Q17)),IF(Q17&gt;G17,2,IF(G17=Q17,1,0)),"")</f>
        <v>2</v>
      </c>
    </row>
    <row r="17" spans="1:19" ht="15.75" customHeight="1" thickBot="1">
      <c r="A17" s="84">
        <v>9872</v>
      </c>
      <c r="B17" s="85"/>
      <c r="C17" s="25" t="s">
        <v>13</v>
      </c>
      <c r="D17" s="26">
        <f>IF(OR(ISNUMBER(G13),ISNUMBER(G14),ISNUMBER(G15),ISNUMBER(G16)),SUM(D13:D16),"")</f>
        <v>280</v>
      </c>
      <c r="E17" s="27">
        <f>IF(OR(ISNUMBER(G13),ISNUMBER(G14),ISNUMBER(G15),ISNUMBER(G16)),SUM(E13:E16),"")</f>
        <v>122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402</v>
      </c>
      <c r="H17" s="42" t="s">
        <v>23</v>
      </c>
      <c r="I17" s="83"/>
      <c r="K17" s="84">
        <v>15305</v>
      </c>
      <c r="L17" s="85"/>
      <c r="M17" s="25" t="s">
        <v>13</v>
      </c>
      <c r="N17" s="26">
        <f>IF(OR(ISNUMBER(Q13),ISNUMBER(Q14),ISNUMBER(Q15),ISNUMBER(Q16)),SUM(N13:N16),"")</f>
        <v>291</v>
      </c>
      <c r="O17" s="27">
        <f>IF(OR(ISNUMBER(Q13),ISNUMBER(Q14),ISNUMBER(Q15),ISNUMBER(Q16)),SUM(O13:O16),"")</f>
        <v>140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431</v>
      </c>
      <c r="R17" s="42" t="s">
        <v>23</v>
      </c>
      <c r="S17" s="83"/>
    </row>
    <row r="18" spans="1:19" ht="12.75" customHeight="1">
      <c r="A18" s="86" t="s">
        <v>51</v>
      </c>
      <c r="B18" s="87"/>
      <c r="C18" s="16">
        <v>1</v>
      </c>
      <c r="D18" s="1">
        <v>153</v>
      </c>
      <c r="E18" s="2">
        <v>63</v>
      </c>
      <c r="F18" s="2">
        <v>6</v>
      </c>
      <c r="G18" s="17">
        <f>IF(AND(ISBLANK(D18),ISBLANK(E18),ISBLANK(N18),ISBLANK(O18)),"",D18+E18)</f>
        <v>216</v>
      </c>
      <c r="H18" s="40" t="s">
        <v>23</v>
      </c>
      <c r="I18" s="18"/>
      <c r="K18" s="86" t="s">
        <v>66</v>
      </c>
      <c r="L18" s="87"/>
      <c r="M18" s="16">
        <v>1</v>
      </c>
      <c r="N18" s="1">
        <v>144</v>
      </c>
      <c r="O18" s="2">
        <v>68</v>
      </c>
      <c r="P18" s="2">
        <v>2</v>
      </c>
      <c r="Q18" s="17">
        <f>IF(AND(ISBLANK(D18),ISBLANK(E18),ISBLANK(N18),ISBLANK(O18)),"",N18+O18)</f>
        <v>212</v>
      </c>
      <c r="R18" s="40" t="s">
        <v>23</v>
      </c>
      <c r="S18" s="18"/>
    </row>
    <row r="19" spans="1:19" ht="12.75" customHeight="1">
      <c r="A19" s="88"/>
      <c r="B19" s="89"/>
      <c r="C19" s="19">
        <v>2</v>
      </c>
      <c r="D19" s="3">
        <v>147</v>
      </c>
      <c r="E19" s="4">
        <v>61</v>
      </c>
      <c r="F19" s="4">
        <v>3</v>
      </c>
      <c r="G19" s="20">
        <f t="shared" si="0"/>
        <v>208</v>
      </c>
      <c r="H19" s="41" t="s">
        <v>23</v>
      </c>
      <c r="I19" s="18"/>
      <c r="K19" s="88"/>
      <c r="L19" s="89"/>
      <c r="M19" s="19">
        <v>2</v>
      </c>
      <c r="N19" s="3">
        <v>153</v>
      </c>
      <c r="O19" s="4">
        <v>52</v>
      </c>
      <c r="P19" s="4">
        <v>6</v>
      </c>
      <c r="Q19" s="20">
        <f t="shared" si="1"/>
        <v>205</v>
      </c>
      <c r="R19" s="41" t="s">
        <v>23</v>
      </c>
      <c r="S19" s="18"/>
    </row>
    <row r="20" spans="1:19" ht="12.75" customHeight="1" thickBot="1">
      <c r="A20" s="78" t="s">
        <v>48</v>
      </c>
      <c r="B20" s="7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8" t="s">
        <v>67</v>
      </c>
      <c r="L20" s="7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0"/>
      <c r="B21" s="8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2">
        <f>IF(AND(ISNUMBER(G22),ISNUMBER(Q22)),IF(G22&gt;Q22,2,IF(G22=Q22,1,0)),"")</f>
        <v>2</v>
      </c>
      <c r="K21" s="80"/>
      <c r="L21" s="8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2">
        <f>IF(AND(ISNUMBER(G22),ISNUMBER(Q22)),IF(Q22&gt;G22,2,IF(G22=Q22,1,0)),"")</f>
        <v>0</v>
      </c>
    </row>
    <row r="22" spans="1:19" ht="15.75" customHeight="1" thickBot="1">
      <c r="A22" s="84">
        <v>18734</v>
      </c>
      <c r="B22" s="85"/>
      <c r="C22" s="25" t="s">
        <v>13</v>
      </c>
      <c r="D22" s="26">
        <f>IF(OR(ISNUMBER(G18),ISNUMBER(G19),ISNUMBER(G20),ISNUMBER(G21)),SUM(D18:D21),"")</f>
        <v>300</v>
      </c>
      <c r="E22" s="27">
        <f>IF(OR(ISNUMBER(G18),ISNUMBER(G19),ISNUMBER(G20),ISNUMBER(G21)),SUM(E18:E21),"")</f>
        <v>124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424</v>
      </c>
      <c r="H22" s="42" t="s">
        <v>23</v>
      </c>
      <c r="I22" s="83"/>
      <c r="K22" s="84">
        <v>12943</v>
      </c>
      <c r="L22" s="85"/>
      <c r="M22" s="25" t="s">
        <v>13</v>
      </c>
      <c r="N22" s="26">
        <f>IF(OR(ISNUMBER(Q18),ISNUMBER(Q19),ISNUMBER(Q20),ISNUMBER(Q21)),SUM(N18:N21),"")</f>
        <v>297</v>
      </c>
      <c r="O22" s="27">
        <f>IF(OR(ISNUMBER(Q18),ISNUMBER(Q19),ISNUMBER(Q20),ISNUMBER(Q21)),SUM(O18:O21),"")</f>
        <v>120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417</v>
      </c>
      <c r="R22" s="42" t="s">
        <v>23</v>
      </c>
      <c r="S22" s="83"/>
    </row>
    <row r="23" spans="1:19" ht="12.75" customHeight="1">
      <c r="A23" s="86" t="s">
        <v>57</v>
      </c>
      <c r="B23" s="87"/>
      <c r="C23" s="16">
        <v>1</v>
      </c>
      <c r="D23" s="1">
        <v>150</v>
      </c>
      <c r="E23" s="2">
        <v>53</v>
      </c>
      <c r="F23" s="2">
        <v>5</v>
      </c>
      <c r="G23" s="17">
        <f>IF(AND(ISBLANK(D23),ISBLANK(E23),ISBLANK(N23),ISBLANK(O23)),"",D23+E23)</f>
        <v>203</v>
      </c>
      <c r="H23" s="40" t="s">
        <v>23</v>
      </c>
      <c r="I23" s="18"/>
      <c r="K23" s="86" t="s">
        <v>68</v>
      </c>
      <c r="L23" s="87"/>
      <c r="M23" s="16">
        <v>1</v>
      </c>
      <c r="N23" s="1">
        <v>141</v>
      </c>
      <c r="O23" s="2">
        <v>63</v>
      </c>
      <c r="P23" s="2">
        <v>1</v>
      </c>
      <c r="Q23" s="17">
        <f>IF(AND(ISBLANK(D23),ISBLANK(E23),ISBLANK(N23),ISBLANK(O23)),"",N23+O23)</f>
        <v>204</v>
      </c>
      <c r="R23" s="40" t="s">
        <v>23</v>
      </c>
      <c r="S23" s="18"/>
    </row>
    <row r="24" spans="1:19" ht="12.75" customHeight="1">
      <c r="A24" s="88"/>
      <c r="B24" s="89"/>
      <c r="C24" s="19">
        <v>2</v>
      </c>
      <c r="D24" s="3">
        <v>137</v>
      </c>
      <c r="E24" s="4">
        <v>61</v>
      </c>
      <c r="F24" s="4">
        <v>4</v>
      </c>
      <c r="G24" s="20">
        <f t="shared" si="0"/>
        <v>198</v>
      </c>
      <c r="H24" s="41" t="s">
        <v>23</v>
      </c>
      <c r="I24" s="18"/>
      <c r="K24" s="88"/>
      <c r="L24" s="89"/>
      <c r="M24" s="19">
        <v>2</v>
      </c>
      <c r="N24" s="3">
        <v>134</v>
      </c>
      <c r="O24" s="4">
        <v>53</v>
      </c>
      <c r="P24" s="4">
        <v>5</v>
      </c>
      <c r="Q24" s="20">
        <f t="shared" si="1"/>
        <v>187</v>
      </c>
      <c r="R24" s="41" t="s">
        <v>23</v>
      </c>
      <c r="S24" s="18"/>
    </row>
    <row r="25" spans="1:19" ht="12.75" customHeight="1" thickBot="1">
      <c r="A25" s="78" t="s">
        <v>58</v>
      </c>
      <c r="B25" s="7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8" t="s">
        <v>69</v>
      </c>
      <c r="L25" s="7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0"/>
      <c r="B26" s="8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2">
        <f>IF(AND(ISNUMBER(G27),ISNUMBER(Q27)),IF(G27&gt;Q27,2,IF(G27=Q27,1,0)),"")</f>
        <v>2</v>
      </c>
      <c r="K26" s="80"/>
      <c r="L26" s="8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2">
        <f>IF(AND(ISNUMBER(G27),ISNUMBER(Q27)),IF(Q27&gt;G27,2,IF(G27=Q27,1,0)),"")</f>
        <v>0</v>
      </c>
    </row>
    <row r="27" spans="1:19" ht="15.75" customHeight="1" thickBot="1">
      <c r="A27" s="84">
        <v>17470</v>
      </c>
      <c r="B27" s="85"/>
      <c r="C27" s="25" t="s">
        <v>13</v>
      </c>
      <c r="D27" s="26">
        <f>IF(OR(ISNUMBER(G23),ISNUMBER(G24),ISNUMBER(G25),ISNUMBER(G26)),SUM(D23:D26),"")</f>
        <v>287</v>
      </c>
      <c r="E27" s="27">
        <f>IF(OR(ISNUMBER(G23),ISNUMBER(G24),ISNUMBER(G25),ISNUMBER(G26)),SUM(E23:E26),"")</f>
        <v>114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401</v>
      </c>
      <c r="H27" s="42" t="s">
        <v>23</v>
      </c>
      <c r="I27" s="83"/>
      <c r="K27" s="84">
        <v>3769</v>
      </c>
      <c r="L27" s="85"/>
      <c r="M27" s="25" t="s">
        <v>13</v>
      </c>
      <c r="N27" s="26">
        <f>IF(OR(ISNUMBER(Q23),ISNUMBER(Q24),ISNUMBER(Q25),ISNUMBER(Q26)),SUM(N23:N26),"")</f>
        <v>275</v>
      </c>
      <c r="O27" s="27">
        <f>IF(OR(ISNUMBER(Q23),ISNUMBER(Q24),ISNUMBER(Q25),ISNUMBER(Q26)),SUM(O23:O26),"")</f>
        <v>116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391</v>
      </c>
      <c r="R27" s="42" t="s">
        <v>23</v>
      </c>
      <c r="S27" s="83"/>
    </row>
    <row r="28" spans="1:19" ht="12.75" customHeight="1">
      <c r="A28" s="86" t="s">
        <v>59</v>
      </c>
      <c r="B28" s="87"/>
      <c r="C28" s="16">
        <v>1</v>
      </c>
      <c r="D28" s="1">
        <v>154</v>
      </c>
      <c r="E28" s="2">
        <v>71</v>
      </c>
      <c r="F28" s="2">
        <v>2</v>
      </c>
      <c r="G28" s="17">
        <f>IF(AND(ISBLANK(D28),ISBLANK(E28),ISBLANK(N28),ISBLANK(O28)),"",D28+E28)</f>
        <v>225</v>
      </c>
      <c r="H28" s="40" t="s">
        <v>23</v>
      </c>
      <c r="I28" s="18"/>
      <c r="K28" s="86" t="s">
        <v>70</v>
      </c>
      <c r="L28" s="87"/>
      <c r="M28" s="16">
        <v>1</v>
      </c>
      <c r="N28" s="1">
        <v>150</v>
      </c>
      <c r="O28" s="2">
        <v>45</v>
      </c>
      <c r="P28" s="2">
        <v>5</v>
      </c>
      <c r="Q28" s="17">
        <f>IF(AND(ISBLANK(D28),ISBLANK(E28),ISBLANK(N28),ISBLANK(O28)),"",N28+O28)</f>
        <v>195</v>
      </c>
      <c r="R28" s="40" t="s">
        <v>23</v>
      </c>
      <c r="S28" s="18"/>
    </row>
    <row r="29" spans="1:19" ht="12.75" customHeight="1">
      <c r="A29" s="88"/>
      <c r="B29" s="89"/>
      <c r="C29" s="19">
        <v>2</v>
      </c>
      <c r="D29" s="3">
        <v>151</v>
      </c>
      <c r="E29" s="4">
        <v>54</v>
      </c>
      <c r="F29" s="4">
        <v>2</v>
      </c>
      <c r="G29" s="20">
        <f t="shared" si="0"/>
        <v>205</v>
      </c>
      <c r="H29" s="41" t="s">
        <v>23</v>
      </c>
      <c r="I29" s="18"/>
      <c r="K29" s="88"/>
      <c r="L29" s="89"/>
      <c r="M29" s="19">
        <v>2</v>
      </c>
      <c r="N29" s="3">
        <v>152</v>
      </c>
      <c r="O29" s="4">
        <v>54</v>
      </c>
      <c r="P29" s="4">
        <v>5</v>
      </c>
      <c r="Q29" s="20">
        <f t="shared" si="1"/>
        <v>206</v>
      </c>
      <c r="R29" s="41" t="s">
        <v>23</v>
      </c>
      <c r="S29" s="18"/>
    </row>
    <row r="30" spans="1:19" ht="12.75" customHeight="1" thickBot="1">
      <c r="A30" s="78" t="s">
        <v>60</v>
      </c>
      <c r="B30" s="7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8" t="s">
        <v>71</v>
      </c>
      <c r="L30" s="7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0"/>
      <c r="B31" s="8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2">
        <f>IF(AND(ISNUMBER(G32),ISNUMBER(Q32)),IF(G32&gt;Q32,2,IF(G32=Q32,1,0)),"")</f>
        <v>2</v>
      </c>
      <c r="K31" s="80"/>
      <c r="L31" s="8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2">
        <f>IF(AND(ISNUMBER(G32),ISNUMBER(Q32)),IF(Q32&gt;G32,2,IF(G32=Q32,1,0)),"")</f>
        <v>0</v>
      </c>
    </row>
    <row r="32" spans="1:19" ht="15.75" customHeight="1" thickBot="1">
      <c r="A32" s="84">
        <v>17673</v>
      </c>
      <c r="B32" s="85"/>
      <c r="C32" s="25" t="s">
        <v>13</v>
      </c>
      <c r="D32" s="26">
        <f>IF(OR(ISNUMBER(G28),ISNUMBER(G29),ISNUMBER(G30),ISNUMBER(G31)),SUM(D28:D31),"")</f>
        <v>305</v>
      </c>
      <c r="E32" s="27">
        <f>IF(OR(ISNUMBER(G28),ISNUMBER(G29),ISNUMBER(G30),ISNUMBER(G31)),SUM(E28:E31),"")</f>
        <v>125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430</v>
      </c>
      <c r="H32" s="42" t="s">
        <v>23</v>
      </c>
      <c r="I32" s="83"/>
      <c r="K32" s="84">
        <v>3789</v>
      </c>
      <c r="L32" s="85"/>
      <c r="M32" s="25" t="s">
        <v>13</v>
      </c>
      <c r="N32" s="26">
        <f>IF(OR(ISNUMBER(Q28),ISNUMBER(Q29),ISNUMBER(Q30),ISNUMBER(Q31)),SUM(N28:N31),"")</f>
        <v>302</v>
      </c>
      <c r="O32" s="27">
        <f>IF(OR(ISNUMBER(Q28),ISNUMBER(Q29),ISNUMBER(Q30),ISNUMBER(Q31)),SUM(O28:O31),"")</f>
        <v>99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401</v>
      </c>
      <c r="R32" s="42" t="s">
        <v>23</v>
      </c>
      <c r="S32" s="83"/>
    </row>
    <row r="33" spans="1:19" ht="12.75" customHeight="1">
      <c r="A33" s="86" t="s">
        <v>52</v>
      </c>
      <c r="B33" s="87"/>
      <c r="C33" s="16">
        <v>1</v>
      </c>
      <c r="D33" s="1">
        <v>155</v>
      </c>
      <c r="E33" s="2">
        <v>52</v>
      </c>
      <c r="F33" s="2">
        <v>6</v>
      </c>
      <c r="G33" s="17">
        <f>IF(AND(ISBLANK(D33),ISBLANK(E33),ISBLANK(N33),ISBLANK(O33)),"",D33+E33)</f>
        <v>207</v>
      </c>
      <c r="H33" s="40" t="s">
        <v>23</v>
      </c>
      <c r="I33" s="18"/>
      <c r="K33" s="86" t="s">
        <v>72</v>
      </c>
      <c r="L33" s="87"/>
      <c r="M33" s="16">
        <v>1</v>
      </c>
      <c r="N33" s="1">
        <v>141</v>
      </c>
      <c r="O33" s="2">
        <v>71</v>
      </c>
      <c r="P33" s="2">
        <v>2</v>
      </c>
      <c r="Q33" s="17">
        <f>IF(AND(ISBLANK(D33),ISBLANK(E33),ISBLANK(N33),ISBLANK(O33)),"",N33+O33)</f>
        <v>212</v>
      </c>
      <c r="R33" s="40" t="s">
        <v>23</v>
      </c>
      <c r="S33" s="18"/>
    </row>
    <row r="34" spans="1:19" ht="12.75" customHeight="1">
      <c r="A34" s="88"/>
      <c r="B34" s="89"/>
      <c r="C34" s="19">
        <v>2</v>
      </c>
      <c r="D34" s="3">
        <v>151</v>
      </c>
      <c r="E34" s="4">
        <v>54</v>
      </c>
      <c r="F34" s="4">
        <v>7</v>
      </c>
      <c r="G34" s="20">
        <f t="shared" si="0"/>
        <v>205</v>
      </c>
      <c r="H34" s="41" t="s">
        <v>23</v>
      </c>
      <c r="I34" s="18"/>
      <c r="K34" s="88"/>
      <c r="L34" s="89"/>
      <c r="M34" s="19">
        <v>2</v>
      </c>
      <c r="N34" s="3">
        <v>145</v>
      </c>
      <c r="O34" s="4">
        <v>79</v>
      </c>
      <c r="P34" s="4">
        <v>4</v>
      </c>
      <c r="Q34" s="20">
        <f t="shared" si="1"/>
        <v>224</v>
      </c>
      <c r="R34" s="41" t="s">
        <v>23</v>
      </c>
      <c r="S34" s="18"/>
    </row>
    <row r="35" spans="1:19" ht="12.75" customHeight="1" thickBot="1">
      <c r="A35" s="78" t="s">
        <v>48</v>
      </c>
      <c r="B35" s="7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8" t="s">
        <v>47</v>
      </c>
      <c r="L35" s="7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0"/>
      <c r="B36" s="8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2">
        <f>IF(AND(ISNUMBER(G37),ISNUMBER(Q37)),IF(G37&gt;Q37,2,IF(G37=Q37,1,0)),"")</f>
        <v>0</v>
      </c>
      <c r="K36" s="80"/>
      <c r="L36" s="8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2">
        <f>IF(AND(ISNUMBER(G37),ISNUMBER(Q37)),IF(Q37&gt;G37,2,IF(G37=Q37,1,0)),"")</f>
        <v>2</v>
      </c>
    </row>
    <row r="37" spans="1:19" ht="15.75" customHeight="1" thickBot="1">
      <c r="A37" s="84">
        <v>16009</v>
      </c>
      <c r="B37" s="85"/>
      <c r="C37" s="25" t="s">
        <v>13</v>
      </c>
      <c r="D37" s="26">
        <f>IF(OR(ISNUMBER(G33),ISNUMBER(G34),ISNUMBER(G35),ISNUMBER(G36)),SUM(D33:D36),"")</f>
        <v>306</v>
      </c>
      <c r="E37" s="27">
        <f>IF(OR(ISNUMBER(G33),ISNUMBER(G34),ISNUMBER(G35),ISNUMBER(G36)),SUM(E33:E36),"")</f>
        <v>106</v>
      </c>
      <c r="F37" s="27">
        <f>IF(OR(ISNUMBER(G33),ISNUMBER(G34),ISNUMBER(G35),ISNUMBER(G36)),SUM(F33:F36),"")</f>
        <v>13</v>
      </c>
      <c r="G37" s="28">
        <f>IF(OR(ISNUMBER(G33),ISNUMBER(G34),ISNUMBER(G35),ISNUMBER(G36)),SUM(G33:G36),"")</f>
        <v>412</v>
      </c>
      <c r="H37" s="43" t="s">
        <v>23</v>
      </c>
      <c r="I37" s="83"/>
      <c r="K37" s="84">
        <v>5196</v>
      </c>
      <c r="L37" s="85"/>
      <c r="M37" s="25" t="s">
        <v>13</v>
      </c>
      <c r="N37" s="26">
        <f>IF(OR(ISNUMBER(Q33),ISNUMBER(Q34),ISNUMBER(Q35),ISNUMBER(Q36)),SUM(N33:N36),"")</f>
        <v>286</v>
      </c>
      <c r="O37" s="27">
        <f>IF(OR(ISNUMBER(Q33),ISNUMBER(Q34),ISNUMBER(Q35),ISNUMBER(Q36)),SUM(O33:O36),"")</f>
        <v>150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436</v>
      </c>
      <c r="R37" s="43" t="s">
        <v>23</v>
      </c>
      <c r="S37" s="8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1765</v>
      </c>
      <c r="E39" s="33">
        <f>IF(OR(ISNUMBER(G12),ISNUMBER(G17),ISNUMBER(G22),ISNUMBER(G27),ISNUMBER(G32),ISNUMBER(G37)),SUM(E12,E17,E22,E27,E32,E37),"")</f>
        <v>726</v>
      </c>
      <c r="F39" s="33">
        <f>IF(OR(ISNUMBER(G12),ISNUMBER(G17),ISNUMBER(G22),ISNUMBER(G27),ISNUMBER(G32),ISNUMBER(G37)),SUM(F12,F17,F22,F27,F32,F37),"")</f>
        <v>47</v>
      </c>
      <c r="G39" s="34">
        <f>IF(OR(ISNUMBER(G12),ISNUMBER(G17),ISNUMBER(G22),ISNUMBER(G27),ISNUMBER(G32),ISNUMBER(G37)),SUM(G12,G17,G22,G27,G32,G37),"")</f>
        <v>2491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1731</v>
      </c>
      <c r="O39" s="33">
        <f>IF(OR(ISNUMBER(Q12),ISNUMBER(Q17),ISNUMBER(Q22),ISNUMBER(Q27),ISNUMBER(Q32),ISNUMBER(Q37)),SUM(O12,O17,O22,O27,O32,O37),"")</f>
        <v>717</v>
      </c>
      <c r="P39" s="33">
        <f>IF(OR(ISNUMBER(Q12),ISNUMBER(Q17),ISNUMBER(Q22),ISNUMBER(Q27),ISNUMBER(Q32),ISNUMBER(Q37)),SUM(P12,P17,P22,P27,P32,P37),"")</f>
        <v>50</v>
      </c>
      <c r="Q39" s="34">
        <f>IF(OR(ISNUMBER(Q12),ISNUMBER(Q17),ISNUMBER(Q22),ISNUMBER(Q27),ISNUMBER(Q32),ISNUMBER(Q37)),SUM(Q12,Q17,Q22,Q27,Q32,Q37),"")</f>
        <v>2448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8" t="s">
        <v>46</v>
      </c>
      <c r="D41" s="108"/>
      <c r="E41" s="108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08" t="s">
        <v>72</v>
      </c>
      <c r="N41" s="108"/>
      <c r="O41" s="108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8"/>
      <c r="D42" s="108"/>
      <c r="E42" s="108"/>
      <c r="G42" s="44"/>
      <c r="H42" s="44"/>
      <c r="I42" s="44"/>
      <c r="K42" s="36"/>
      <c r="L42" s="46" t="s">
        <v>25</v>
      </c>
      <c r="M42" s="108"/>
      <c r="N42" s="108"/>
      <c r="O42" s="108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45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56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0.5784722222222222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40544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43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44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61</v>
      </c>
      <c r="D66" s="129"/>
      <c r="E66" s="129"/>
      <c r="F66" s="129"/>
      <c r="G66" s="129"/>
      <c r="H66" s="129"/>
    </row>
  </sheetData>
  <sheetProtection password="FC6B" sheet="1" objects="1" scenarios="1"/>
  <mergeCells count="94">
    <mergeCell ref="A8:B9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L43:M43"/>
    <mergeCell ref="P43:S43"/>
    <mergeCell ref="B57:C57"/>
    <mergeCell ref="E57:H57"/>
    <mergeCell ref="L57:M57"/>
    <mergeCell ref="O57:R57"/>
    <mergeCell ref="J47:K47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K32:L32"/>
    <mergeCell ref="C42:E42"/>
    <mergeCell ref="C41:E41"/>
    <mergeCell ref="G41:H41"/>
    <mergeCell ref="M41:O41"/>
    <mergeCell ref="L1:N1"/>
    <mergeCell ref="O1:P1"/>
    <mergeCell ref="K13:L14"/>
    <mergeCell ref="K15:L16"/>
    <mergeCell ref="K27:L27"/>
    <mergeCell ref="K10:L11"/>
    <mergeCell ref="M5:M6"/>
    <mergeCell ref="K28:L29"/>
    <mergeCell ref="K30:L31"/>
    <mergeCell ref="I26:I27"/>
    <mergeCell ref="I36:I37"/>
    <mergeCell ref="Q1:S1"/>
    <mergeCell ref="A2:H2"/>
    <mergeCell ref="A23:B24"/>
    <mergeCell ref="A25:B26"/>
    <mergeCell ref="K23:L24"/>
    <mergeCell ref="S16:S17"/>
    <mergeCell ref="R5:S5"/>
    <mergeCell ref="K8:L9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37:B37 A17:B17 A22:B22 A27:B27 A32:B32 K12:L12 K17:L17 K22:L22 K27:L27 K32:L32 K37:L37 A12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trocp</cp:lastModifiedBy>
  <cp:lastPrinted>2009-11-07T12:53:44Z</cp:lastPrinted>
  <dcterms:created xsi:type="dcterms:W3CDTF">2003-07-01T14:03:06Z</dcterms:created>
  <dcterms:modified xsi:type="dcterms:W3CDTF">2009-11-07T13:16:47Z</dcterms:modified>
  <cp:category/>
  <cp:version/>
  <cp:contentType/>
  <cp:contentStatus/>
</cp:coreProperties>
</file>