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<sst xmlns="http://schemas.openxmlformats.org/spreadsheetml/2006/main" count="174" uniqueCount="73">
  <si>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</si>
  <si>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</si>
  <si>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</si>
  <si>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</si>
  <si>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</si>
  <si>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</si>
  <si>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</si>
  <si>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</si>
  <si>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</si>
  <si>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</si>
  <si>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</si>
  <si>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</si>
  <si>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</si>
  <si>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</si>
  <si>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</si>
  <si>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</si>
  <si>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</si>
  <si>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</si>
  <si>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</si>
  <si>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</si>
  <si>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</si>
  <si>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</si>
  <si>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</si>
  <si>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</si>
  <si>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</si>
  <si>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</si>
  <si>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</si>
  <si>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</si>
  <si>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</si>
  <si>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</si>
  <si>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</si>
  <si>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</si>
  <si>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</si>
  <si>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</si>
  <si>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</si>
  <si>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</si>
  <si>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</si>
  <si>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</si>
  <si>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</si>
  <si>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</si>
  <si>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</si>
  <si>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</si>
  <si>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</si>
  <si>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TJ Sokol Újezd sv. Kříže " B "</t>
  </si>
  <si>
    <t>Národní hodnocení (šestnáctibodové) - SŘ - Čl. 18</t>
  </si>
  <si>
    <t>Baník Stříbro " B "</t>
  </si>
  <si>
    <t>Lipchavský</t>
  </si>
  <si>
    <t>Roman</t>
  </si>
  <si>
    <t>Basl</t>
  </si>
  <si>
    <t>Pavel</t>
  </si>
  <si>
    <t>Jindrová</t>
  </si>
  <si>
    <t>Marie</t>
  </si>
  <si>
    <t>Šnebergrová</t>
  </si>
  <si>
    <t>Lucie</t>
  </si>
  <si>
    <t>Troch</t>
  </si>
  <si>
    <t>Pochylová</t>
  </si>
  <si>
    <t>Daniela</t>
  </si>
  <si>
    <t>Král</t>
  </si>
  <si>
    <t>Miroslav</t>
  </si>
  <si>
    <t xml:space="preserve">Pivoňka </t>
  </si>
  <si>
    <t>Miroslav st.</t>
  </si>
  <si>
    <t>Horvátová</t>
  </si>
  <si>
    <t>Věra</t>
  </si>
  <si>
    <t>Slach</t>
  </si>
  <si>
    <t>Blažej</t>
  </si>
  <si>
    <t>Pišta</t>
  </si>
  <si>
    <t>Jaroslav</t>
  </si>
  <si>
    <t>Pivovarník</t>
  </si>
  <si>
    <t>Troch Pavel</t>
  </si>
  <si>
    <t>Král Miroslav</t>
  </si>
  <si>
    <t>Slach Blažej</t>
  </si>
  <si>
    <t>P - 0025</t>
  </si>
  <si>
    <t>16.10.2010  Slach Blažej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</si>
</sst>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3" fillId="0" borderId="66" xfId="0" applyFont="1" applyBorder="1" applyAlignment="1" applyProtection="1">
      <alignment horizontal="left" vertical="center"/>
      <protection hidden="1" locked="0"/>
    </xf>
    <xf numFmtId="14" fontId="4" fillId="0" borderId="67" xfId="0" applyNumberFormat="1" applyFont="1" applyBorder="1" applyAlignment="1">
      <alignment horizontal="left" indent="1"/>
    </xf>
    <xf numFmtId="0" fontId="4" fillId="0" borderId="67" xfId="0" applyFont="1" applyBorder="1" applyAlignment="1">
      <alignment horizontal="left" indent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>
      <alignment horizontal="center"/>
    </xf>
    <xf numFmtId="172" fontId="9" fillId="0" borderId="70" xfId="0" applyNumberFormat="1" applyFont="1" applyBorder="1" applyAlignment="1">
      <alignment horizontal="center"/>
    </xf>
    <xf numFmtId="0" fontId="0" fillId="0" borderId="71" xfId="0" applyBorder="1" applyAlignment="1" applyProtection="1">
      <alignment/>
      <protection hidden="1" locked="0"/>
    </xf>
    <xf numFmtId="0" fontId="5" fillId="0" borderId="37" xfId="0" applyFont="1" applyBorder="1" applyAlignment="1">
      <alignment horizontal="center" vertical="center"/>
    </xf>
    <xf numFmtId="0" fontId="9" fillId="0" borderId="70" xfId="0" applyFont="1" applyBorder="1" applyAlignment="1" applyProtection="1">
      <alignment horizontal="left" indent="1"/>
      <protection hidden="1" locked="0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4" fillId="0" borderId="74" xfId="0" applyFont="1" applyBorder="1" applyAlignment="1">
      <alignment horizontal="left" vertical="center" indent="1"/>
    </xf>
    <xf numFmtId="0" fontId="4" fillId="0" borderId="72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left" vertical="center" indent="1"/>
    </xf>
    <xf numFmtId="0" fontId="4" fillId="0" borderId="76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left" vertical="top" indent="1"/>
    </xf>
    <xf numFmtId="0" fontId="4" fillId="0" borderId="76" xfId="0" applyFont="1" applyBorder="1" applyAlignment="1">
      <alignment horizontal="left" vertical="top" indent="1"/>
    </xf>
    <xf numFmtId="0" fontId="4" fillId="0" borderId="77" xfId="0" applyFont="1" applyBorder="1" applyAlignment="1">
      <alignment horizontal="left" vertical="top" indent="1"/>
    </xf>
    <xf numFmtId="0" fontId="4" fillId="0" borderId="78" xfId="0" applyFont="1" applyBorder="1" applyAlignment="1">
      <alignment horizontal="left" vertical="top" indent="1"/>
    </xf>
    <xf numFmtId="169" fontId="9" fillId="0" borderId="79" xfId="0" applyNumberFormat="1" applyFont="1" applyBorder="1" applyAlignment="1">
      <alignment horizontal="left" vertical="center" indent="1"/>
    </xf>
    <xf numFmtId="169" fontId="0" fillId="0" borderId="80" xfId="0" applyNumberFormat="1" applyBorder="1" applyAlignment="1">
      <alignment horizontal="left" vertical="center" indent="1"/>
    </xf>
    <xf numFmtId="0" fontId="3" fillId="0" borderId="74" xfId="0" applyFont="1" applyBorder="1" applyAlignment="1">
      <alignment horizontal="left" indent="1"/>
    </xf>
    <xf numFmtId="0" fontId="0" fillId="0" borderId="72" xfId="0" applyBorder="1" applyAlignment="1">
      <alignment horizontal="left" indent="1"/>
    </xf>
    <xf numFmtId="0" fontId="3" fillId="0" borderId="81" xfId="0" applyFont="1" applyBorder="1" applyAlignment="1">
      <alignment horizontal="left" indent="1"/>
    </xf>
    <xf numFmtId="0" fontId="0" fillId="0" borderId="73" xfId="0" applyBorder="1" applyAlignment="1">
      <alignment horizontal="left" inden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0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zoomScalePageLayoutView="0" workbookViewId="0" topLeftCell="A1">
      <selection activeCell="A38" sqref="A38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35" t="s">
        <v>0</v>
      </c>
      <c r="E1" s="135"/>
      <c r="F1" s="135"/>
      <c r="G1" s="135"/>
      <c r="H1" s="135"/>
      <c r="I1" s="135"/>
      <c r="K1" s="1" t="s">
        <v>1</v>
      </c>
      <c r="L1" s="128" t="s">
        <v>42</v>
      </c>
      <c r="M1" s="128"/>
      <c r="N1" s="128"/>
      <c r="O1" s="129" t="s">
        <v>2</v>
      </c>
      <c r="P1" s="129"/>
      <c r="Q1" s="130">
        <v>40467</v>
      </c>
      <c r="R1" s="131"/>
      <c r="S1" s="131"/>
    </row>
    <row r="2" spans="1:8" ht="12.75" customHeight="1" thickBot="1">
      <c r="A2" s="136" t="s">
        <v>44</v>
      </c>
      <c r="B2" s="136"/>
      <c r="C2" s="136"/>
      <c r="D2" s="136"/>
      <c r="E2" s="136"/>
      <c r="F2" s="136"/>
      <c r="G2" s="136"/>
      <c r="H2" s="136"/>
    </row>
    <row r="3" spans="1:19" ht="19.5" customHeight="1" thickBot="1">
      <c r="A3" s="40" t="s">
        <v>22</v>
      </c>
      <c r="B3" s="132" t="s">
        <v>43</v>
      </c>
      <c r="C3" s="133"/>
      <c r="D3" s="133"/>
      <c r="E3" s="133"/>
      <c r="F3" s="133"/>
      <c r="G3" s="133"/>
      <c r="H3" s="133"/>
      <c r="I3" s="134"/>
      <c r="K3" s="40" t="s">
        <v>21</v>
      </c>
      <c r="L3" s="126" t="s">
        <v>45</v>
      </c>
      <c r="M3" s="126"/>
      <c r="N3" s="126"/>
      <c r="O3" s="126"/>
      <c r="P3" s="126"/>
      <c r="Q3" s="126"/>
      <c r="R3" s="126"/>
      <c r="S3" s="127"/>
    </row>
    <row r="4" ht="4.5" customHeight="1" thickBot="1"/>
    <row r="5" spans="1:19" ht="12.75" customHeight="1">
      <c r="A5" s="115" t="s">
        <v>3</v>
      </c>
      <c r="B5" s="116"/>
      <c r="C5" s="119" t="s">
        <v>4</v>
      </c>
      <c r="D5" s="121" t="s">
        <v>5</v>
      </c>
      <c r="E5" s="122"/>
      <c r="F5" s="122"/>
      <c r="G5" s="123"/>
      <c r="H5" s="124" t="s">
        <v>6</v>
      </c>
      <c r="I5" s="125"/>
      <c r="K5" s="115" t="s">
        <v>3</v>
      </c>
      <c r="L5" s="116"/>
      <c r="M5" s="119" t="s">
        <v>4</v>
      </c>
      <c r="N5" s="121" t="s">
        <v>5</v>
      </c>
      <c r="O5" s="122"/>
      <c r="P5" s="122"/>
      <c r="Q5" s="123"/>
      <c r="R5" s="124" t="s">
        <v>6</v>
      </c>
      <c r="S5" s="125"/>
    </row>
    <row r="6" spans="1:19" ht="12.75" customHeight="1" thickBot="1">
      <c r="A6" s="117" t="s">
        <v>7</v>
      </c>
      <c r="B6" s="118"/>
      <c r="C6" s="120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17" t="s">
        <v>7</v>
      </c>
      <c r="L6" s="118"/>
      <c r="M6" s="120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5" t="s">
        <v>57</v>
      </c>
      <c r="B8" s="106"/>
      <c r="C8" s="8">
        <v>1</v>
      </c>
      <c r="D8" s="9">
        <v>153</v>
      </c>
      <c r="E8" s="10">
        <v>72</v>
      </c>
      <c r="F8" s="10">
        <v>3</v>
      </c>
      <c r="G8" s="32">
        <f>IF(ISBLANK(D8),"",D8+E8)</f>
        <v>225</v>
      </c>
      <c r="H8" s="36" t="s">
        <v>23</v>
      </c>
      <c r="I8" s="12"/>
      <c r="K8" s="105" t="s">
        <v>46</v>
      </c>
      <c r="L8" s="106"/>
      <c r="M8" s="8">
        <v>1</v>
      </c>
      <c r="N8" s="9">
        <v>140</v>
      </c>
      <c r="O8" s="10">
        <v>81</v>
      </c>
      <c r="P8" s="10">
        <v>2</v>
      </c>
      <c r="Q8" s="11">
        <f>IF(ISBLANK(N8),"",N8+O8)</f>
        <v>221</v>
      </c>
      <c r="R8" s="36" t="s">
        <v>23</v>
      </c>
      <c r="S8" s="12"/>
    </row>
    <row r="9" spans="1:19" ht="12" customHeight="1">
      <c r="A9" s="107"/>
      <c r="B9" s="108"/>
      <c r="C9" s="13">
        <v>2</v>
      </c>
      <c r="D9" s="14">
        <v>133</v>
      </c>
      <c r="E9" s="15">
        <v>63</v>
      </c>
      <c r="F9" s="15">
        <v>4</v>
      </c>
      <c r="G9" s="33">
        <f>IF(ISBLANK(D9),"",D9+E9)</f>
        <v>196</v>
      </c>
      <c r="H9" s="37" t="s">
        <v>23</v>
      </c>
      <c r="I9" s="12"/>
      <c r="K9" s="107"/>
      <c r="L9" s="108"/>
      <c r="M9" s="13">
        <v>2</v>
      </c>
      <c r="N9" s="14">
        <v>139</v>
      </c>
      <c r="O9" s="15">
        <v>78</v>
      </c>
      <c r="P9" s="15">
        <v>3</v>
      </c>
      <c r="Q9" s="16">
        <f>IF(ISBLANK(N9),"",N9+O9)</f>
        <v>217</v>
      </c>
      <c r="R9" s="37" t="s">
        <v>23</v>
      </c>
      <c r="S9" s="12"/>
    </row>
    <row r="10" spans="1:19" ht="12" customHeight="1" thickBot="1">
      <c r="A10" s="109" t="s">
        <v>58</v>
      </c>
      <c r="B10" s="110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9" t="s">
        <v>47</v>
      </c>
      <c r="L10" s="110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11"/>
      <c r="B11" s="112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02">
        <f>IF(ISNUMBER(G12),IF(G12&gt;Q12,2,IF(G12=Q12,1,0)),"")</f>
        <v>0</v>
      </c>
      <c r="K11" s="111"/>
      <c r="L11" s="112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02">
        <f>IF(ISNUMBER(Q12),IF(G12&lt;Q12,2,IF(G12=Q12,1,0)),"")</f>
        <v>2</v>
      </c>
    </row>
    <row r="12" spans="1:19" ht="15" customHeight="1" thickBot="1">
      <c r="A12" s="113">
        <v>16768</v>
      </c>
      <c r="B12" s="114"/>
      <c r="C12" s="21" t="s">
        <v>11</v>
      </c>
      <c r="D12" s="22">
        <f>IF(ISNUMBER(D8),SUM(D8:D11),"")</f>
        <v>286</v>
      </c>
      <c r="E12" s="23">
        <f>IF(ISNUMBER(E8),SUM(E8:E11),"")</f>
        <v>135</v>
      </c>
      <c r="F12" s="23">
        <f>IF(ISNUMBER(F8),SUM(F8:F11),"")</f>
        <v>7</v>
      </c>
      <c r="G12" s="35">
        <f>IF(ISNUMBER(G8),SUM(G8:G11),"")</f>
        <v>421</v>
      </c>
      <c r="H12" s="38" t="s">
        <v>23</v>
      </c>
      <c r="I12" s="103"/>
      <c r="K12" s="113">
        <v>20186</v>
      </c>
      <c r="L12" s="114"/>
      <c r="M12" s="21" t="s">
        <v>11</v>
      </c>
      <c r="N12" s="22">
        <f>IF(ISNUMBER(N8),SUM(N8:N11),"")</f>
        <v>279</v>
      </c>
      <c r="O12" s="23">
        <f>IF(ISNUMBER(O8),SUM(O8:O11),"")</f>
        <v>159</v>
      </c>
      <c r="P12" s="23">
        <f>IF(ISNUMBER(P8),SUM(P8:P11),"")</f>
        <v>5</v>
      </c>
      <c r="Q12" s="24">
        <f>IF(ISNUMBER(Q8),SUM(Q8:Q11),"")</f>
        <v>438</v>
      </c>
      <c r="R12" s="38" t="s">
        <v>23</v>
      </c>
      <c r="S12" s="103"/>
    </row>
    <row r="13" spans="1:19" ht="12" customHeight="1">
      <c r="A13" s="105" t="s">
        <v>59</v>
      </c>
      <c r="B13" s="106"/>
      <c r="C13" s="8">
        <v>1</v>
      </c>
      <c r="D13" s="9">
        <v>136</v>
      </c>
      <c r="E13" s="10">
        <v>57</v>
      </c>
      <c r="F13" s="10">
        <v>9</v>
      </c>
      <c r="G13" s="32">
        <f>IF(ISBLANK(D13),"",D13+E13)</f>
        <v>193</v>
      </c>
      <c r="H13" s="36" t="s">
        <v>23</v>
      </c>
      <c r="I13" s="12"/>
      <c r="K13" s="105" t="s">
        <v>48</v>
      </c>
      <c r="L13" s="106"/>
      <c r="M13" s="8">
        <v>1</v>
      </c>
      <c r="N13" s="9">
        <v>152</v>
      </c>
      <c r="O13" s="10">
        <v>60</v>
      </c>
      <c r="P13" s="10">
        <v>4</v>
      </c>
      <c r="Q13" s="11">
        <f>IF(ISBLANK(N13),"",N13+O13)</f>
        <v>212</v>
      </c>
      <c r="R13" s="36" t="s">
        <v>23</v>
      </c>
      <c r="S13" s="12"/>
    </row>
    <row r="14" spans="1:19" ht="12" customHeight="1">
      <c r="A14" s="107"/>
      <c r="B14" s="108"/>
      <c r="C14" s="13">
        <v>2</v>
      </c>
      <c r="D14" s="14">
        <v>167</v>
      </c>
      <c r="E14" s="15">
        <v>72</v>
      </c>
      <c r="F14" s="15">
        <v>4</v>
      </c>
      <c r="G14" s="33">
        <f>IF(ISBLANK(D14),"",D14+E14)</f>
        <v>239</v>
      </c>
      <c r="H14" s="37" t="s">
        <v>23</v>
      </c>
      <c r="I14" s="12"/>
      <c r="K14" s="107"/>
      <c r="L14" s="108"/>
      <c r="M14" s="13">
        <v>2</v>
      </c>
      <c r="N14" s="14">
        <v>143</v>
      </c>
      <c r="O14" s="15">
        <v>62</v>
      </c>
      <c r="P14" s="15">
        <v>0</v>
      </c>
      <c r="Q14" s="16">
        <f>IF(ISBLANK(N14),"",N14+O14)</f>
        <v>205</v>
      </c>
      <c r="R14" s="37" t="s">
        <v>23</v>
      </c>
      <c r="S14" s="12"/>
    </row>
    <row r="15" spans="1:19" ht="12" customHeight="1" thickBot="1">
      <c r="A15" s="109" t="s">
        <v>60</v>
      </c>
      <c r="B15" s="110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9" t="s">
        <v>49</v>
      </c>
      <c r="L15" s="110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11"/>
      <c r="B16" s="112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02">
        <f>IF(ISNUMBER(G17),IF(G17&gt;Q17,2,IF(G17=Q17,1,0)),"")</f>
        <v>2</v>
      </c>
      <c r="K16" s="111"/>
      <c r="L16" s="112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02">
        <f>IF(ISNUMBER(Q17),IF(G17&lt;Q17,2,IF(G17=Q17,1,0)),"")</f>
        <v>0</v>
      </c>
    </row>
    <row r="17" spans="1:19" ht="15" customHeight="1" thickBot="1">
      <c r="A17" s="113">
        <v>3764</v>
      </c>
      <c r="B17" s="114"/>
      <c r="C17" s="21" t="s">
        <v>11</v>
      </c>
      <c r="D17" s="22">
        <f>IF(ISNUMBER(D13),SUM(D13:D16),"")</f>
        <v>303</v>
      </c>
      <c r="E17" s="23">
        <f>IF(ISNUMBER(E13),SUM(E13:E16),"")</f>
        <v>129</v>
      </c>
      <c r="F17" s="23">
        <f>IF(ISNUMBER(F13),SUM(F13:F16),"")</f>
        <v>13</v>
      </c>
      <c r="G17" s="35">
        <f>IF(ISNUMBER(G13),SUM(G13:G16),"")</f>
        <v>432</v>
      </c>
      <c r="H17" s="38" t="s">
        <v>23</v>
      </c>
      <c r="I17" s="103"/>
      <c r="K17" s="113">
        <v>18734</v>
      </c>
      <c r="L17" s="114"/>
      <c r="M17" s="21" t="s">
        <v>11</v>
      </c>
      <c r="N17" s="22">
        <f>IF(ISNUMBER(N13),SUM(N13:N16),"")</f>
        <v>295</v>
      </c>
      <c r="O17" s="23">
        <f>IF(ISNUMBER(O13),SUM(O13:O16),"")</f>
        <v>122</v>
      </c>
      <c r="P17" s="23">
        <f>IF(ISNUMBER(P13),SUM(P13:P16),"")</f>
        <v>4</v>
      </c>
      <c r="Q17" s="24">
        <f>IF(ISNUMBER(Q13),SUM(Q13:Q16),"")</f>
        <v>417</v>
      </c>
      <c r="R17" s="38" t="s">
        <v>23</v>
      </c>
      <c r="S17" s="103"/>
    </row>
    <row r="18" spans="1:19" ht="12" customHeight="1">
      <c r="A18" s="105" t="s">
        <v>61</v>
      </c>
      <c r="B18" s="106"/>
      <c r="C18" s="8">
        <v>1</v>
      </c>
      <c r="D18" s="9">
        <v>149</v>
      </c>
      <c r="E18" s="10">
        <v>60</v>
      </c>
      <c r="F18" s="10">
        <v>2</v>
      </c>
      <c r="G18" s="32">
        <f>IF(ISBLANK(D18),"",D18+E18)</f>
        <v>209</v>
      </c>
      <c r="H18" s="36" t="s">
        <v>23</v>
      </c>
      <c r="I18" s="12"/>
      <c r="K18" s="105" t="s">
        <v>50</v>
      </c>
      <c r="L18" s="106"/>
      <c r="M18" s="8">
        <v>1</v>
      </c>
      <c r="N18" s="9">
        <v>136</v>
      </c>
      <c r="O18" s="10">
        <v>80</v>
      </c>
      <c r="P18" s="10">
        <v>0</v>
      </c>
      <c r="Q18" s="11">
        <f>IF(ISBLANK(N18),"",N18+O18)</f>
        <v>216</v>
      </c>
      <c r="R18" s="36" t="s">
        <v>23</v>
      </c>
      <c r="S18" s="12"/>
    </row>
    <row r="19" spans="1:19" ht="12" customHeight="1">
      <c r="A19" s="107"/>
      <c r="B19" s="108"/>
      <c r="C19" s="13">
        <v>2</v>
      </c>
      <c r="D19" s="14">
        <v>140</v>
      </c>
      <c r="E19" s="15">
        <v>61</v>
      </c>
      <c r="F19" s="15">
        <v>2</v>
      </c>
      <c r="G19" s="33">
        <f>IF(ISBLANK(D19),"",D19+E19)</f>
        <v>201</v>
      </c>
      <c r="H19" s="37" t="s">
        <v>23</v>
      </c>
      <c r="I19" s="12"/>
      <c r="K19" s="107"/>
      <c r="L19" s="108"/>
      <c r="M19" s="13">
        <v>2</v>
      </c>
      <c r="N19" s="14">
        <v>143</v>
      </c>
      <c r="O19" s="15">
        <v>54</v>
      </c>
      <c r="P19" s="15">
        <v>2</v>
      </c>
      <c r="Q19" s="16">
        <f>IF(ISBLANK(N19),"",N19+O19)</f>
        <v>197</v>
      </c>
      <c r="R19" s="37" t="s">
        <v>23</v>
      </c>
      <c r="S19" s="12"/>
    </row>
    <row r="20" spans="1:19" ht="12" customHeight="1" thickBot="1">
      <c r="A20" s="109" t="s">
        <v>62</v>
      </c>
      <c r="B20" s="110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9" t="s">
        <v>51</v>
      </c>
      <c r="L20" s="110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11"/>
      <c r="B21" s="112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02">
        <f>IF(ISNUMBER(G22),IF(G22&gt;Q22,2,IF(G22=Q22,1,0)),"")</f>
        <v>0</v>
      </c>
      <c r="K21" s="111"/>
      <c r="L21" s="112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02">
        <f>IF(ISNUMBER(Q22),IF(G22&lt;Q22,2,IF(G22=Q22,1,0)),"")</f>
        <v>2</v>
      </c>
    </row>
    <row r="22" spans="1:19" ht="15" customHeight="1" thickBot="1">
      <c r="A22" s="113">
        <v>4664</v>
      </c>
      <c r="B22" s="114"/>
      <c r="C22" s="21" t="s">
        <v>11</v>
      </c>
      <c r="D22" s="22">
        <f>IF(ISNUMBER(D18),SUM(D18:D21),"")</f>
        <v>289</v>
      </c>
      <c r="E22" s="23">
        <f>IF(ISNUMBER(E18),SUM(E18:E21),"")</f>
        <v>121</v>
      </c>
      <c r="F22" s="23">
        <f>IF(ISNUMBER(F18),SUM(F18:F21),"")</f>
        <v>4</v>
      </c>
      <c r="G22" s="35">
        <f>IF(ISNUMBER(G18),SUM(G18:G21),"")</f>
        <v>410</v>
      </c>
      <c r="H22" s="38" t="s">
        <v>23</v>
      </c>
      <c r="I22" s="103"/>
      <c r="K22" s="113">
        <v>3548</v>
      </c>
      <c r="L22" s="114"/>
      <c r="M22" s="21" t="s">
        <v>11</v>
      </c>
      <c r="N22" s="22">
        <f>IF(ISNUMBER(N18),SUM(N18:N21),"")</f>
        <v>279</v>
      </c>
      <c r="O22" s="23">
        <f>IF(ISNUMBER(O18),SUM(O18:O21),"")</f>
        <v>134</v>
      </c>
      <c r="P22" s="23">
        <f>IF(ISNUMBER(P18),SUM(P18:P21),"")</f>
        <v>2</v>
      </c>
      <c r="Q22" s="24">
        <f>IF(ISNUMBER(Q18),SUM(Q18:Q21),"")</f>
        <v>413</v>
      </c>
      <c r="R22" s="38" t="s">
        <v>23</v>
      </c>
      <c r="S22" s="103"/>
    </row>
    <row r="23" spans="1:19" ht="12" customHeight="1">
      <c r="A23" s="105" t="s">
        <v>63</v>
      </c>
      <c r="B23" s="106"/>
      <c r="C23" s="8">
        <v>1</v>
      </c>
      <c r="D23" s="9">
        <v>151</v>
      </c>
      <c r="E23" s="10">
        <v>89</v>
      </c>
      <c r="F23" s="10">
        <v>1</v>
      </c>
      <c r="G23" s="32">
        <f>IF(ISBLANK(D23),"",D23+E23)</f>
        <v>240</v>
      </c>
      <c r="H23" s="36" t="s">
        <v>23</v>
      </c>
      <c r="I23" s="12"/>
      <c r="K23" s="105" t="s">
        <v>52</v>
      </c>
      <c r="L23" s="106"/>
      <c r="M23" s="8">
        <v>1</v>
      </c>
      <c r="N23" s="9">
        <v>150</v>
      </c>
      <c r="O23" s="10">
        <v>87</v>
      </c>
      <c r="P23" s="10">
        <v>3</v>
      </c>
      <c r="Q23" s="11">
        <f>IF(ISBLANK(N23),"",N23+O23)</f>
        <v>237</v>
      </c>
      <c r="R23" s="36" t="s">
        <v>23</v>
      </c>
      <c r="S23" s="12"/>
    </row>
    <row r="24" spans="1:19" ht="12" customHeight="1">
      <c r="A24" s="107"/>
      <c r="B24" s="108"/>
      <c r="C24" s="13">
        <v>2</v>
      </c>
      <c r="D24" s="14">
        <v>133</v>
      </c>
      <c r="E24" s="15">
        <v>95</v>
      </c>
      <c r="F24" s="15">
        <v>1</v>
      </c>
      <c r="G24" s="33">
        <f>IF(ISBLANK(D24),"",D24+E24)</f>
        <v>228</v>
      </c>
      <c r="H24" s="37" t="s">
        <v>23</v>
      </c>
      <c r="I24" s="12"/>
      <c r="K24" s="107"/>
      <c r="L24" s="108"/>
      <c r="M24" s="13">
        <v>2</v>
      </c>
      <c r="N24" s="14">
        <v>147</v>
      </c>
      <c r="O24" s="15">
        <v>54</v>
      </c>
      <c r="P24" s="15">
        <v>5</v>
      </c>
      <c r="Q24" s="16">
        <f>IF(ISBLANK(N24),"",N24+O24)</f>
        <v>201</v>
      </c>
      <c r="R24" s="37" t="s">
        <v>23</v>
      </c>
      <c r="S24" s="12"/>
    </row>
    <row r="25" spans="1:19" ht="12" customHeight="1" thickBot="1">
      <c r="A25" s="109" t="s">
        <v>64</v>
      </c>
      <c r="B25" s="110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9" t="s">
        <v>53</v>
      </c>
      <c r="L25" s="110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11"/>
      <c r="B26" s="112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02">
        <f>IF(ISNUMBER(G27),IF(G27&gt;Q27,2,IF(G27=Q27,1,0)),"")</f>
        <v>2</v>
      </c>
      <c r="K26" s="111"/>
      <c r="L26" s="112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02">
        <f>IF(ISNUMBER(Q27),IF(G27&lt;Q27,2,IF(G27=Q27,1,0)),"")</f>
        <v>0</v>
      </c>
    </row>
    <row r="27" spans="1:19" ht="15" customHeight="1" thickBot="1">
      <c r="A27" s="113">
        <v>3777</v>
      </c>
      <c r="B27" s="114"/>
      <c r="C27" s="21" t="s">
        <v>11</v>
      </c>
      <c r="D27" s="22">
        <f>IF(ISNUMBER(D23),SUM(D23:D26),"")</f>
        <v>284</v>
      </c>
      <c r="E27" s="23">
        <f>IF(ISNUMBER(E23),SUM(E23:E26),"")</f>
        <v>184</v>
      </c>
      <c r="F27" s="23">
        <f>IF(ISNUMBER(F23),SUM(F23:F26),"")</f>
        <v>2</v>
      </c>
      <c r="G27" s="35">
        <f>IF(ISNUMBER(G23),SUM(G23:G26),"")</f>
        <v>468</v>
      </c>
      <c r="H27" s="38" t="s">
        <v>23</v>
      </c>
      <c r="I27" s="103"/>
      <c r="K27" s="113">
        <v>17470</v>
      </c>
      <c r="L27" s="114"/>
      <c r="M27" s="21" t="s">
        <v>11</v>
      </c>
      <c r="N27" s="22">
        <f>IF(ISNUMBER(N23),SUM(N23:N26),"")</f>
        <v>297</v>
      </c>
      <c r="O27" s="23">
        <f>IF(ISNUMBER(O23),SUM(O23:O26),"")</f>
        <v>141</v>
      </c>
      <c r="P27" s="23">
        <f>IF(ISNUMBER(P23),SUM(P23:P26),"")</f>
        <v>8</v>
      </c>
      <c r="Q27" s="24">
        <f>IF(ISNUMBER(Q23),SUM(Q23:Q26),"")</f>
        <v>438</v>
      </c>
      <c r="R27" s="38" t="s">
        <v>23</v>
      </c>
      <c r="S27" s="103"/>
    </row>
    <row r="28" spans="1:19" ht="12" customHeight="1">
      <c r="A28" s="105" t="s">
        <v>65</v>
      </c>
      <c r="B28" s="106"/>
      <c r="C28" s="8">
        <v>1</v>
      </c>
      <c r="D28" s="9">
        <v>155</v>
      </c>
      <c r="E28" s="10">
        <v>72</v>
      </c>
      <c r="F28" s="10">
        <v>2</v>
      </c>
      <c r="G28" s="32">
        <f>IF(ISBLANK(D28),"",D28+E28)</f>
        <v>227</v>
      </c>
      <c r="H28" s="36" t="s">
        <v>23</v>
      </c>
      <c r="I28" s="12"/>
      <c r="K28" s="105" t="s">
        <v>54</v>
      </c>
      <c r="L28" s="106"/>
      <c r="M28" s="8">
        <v>1</v>
      </c>
      <c r="N28" s="9">
        <v>141</v>
      </c>
      <c r="O28" s="10">
        <v>66</v>
      </c>
      <c r="P28" s="10">
        <v>1</v>
      </c>
      <c r="Q28" s="11">
        <f>IF(ISBLANK(N28),"",N28+O28)</f>
        <v>207</v>
      </c>
      <c r="R28" s="36" t="s">
        <v>23</v>
      </c>
      <c r="S28" s="12"/>
    </row>
    <row r="29" spans="1:19" ht="12" customHeight="1">
      <c r="A29" s="107"/>
      <c r="B29" s="108"/>
      <c r="C29" s="13">
        <v>2</v>
      </c>
      <c r="D29" s="14">
        <v>134</v>
      </c>
      <c r="E29" s="15">
        <v>61</v>
      </c>
      <c r="F29" s="15">
        <v>2</v>
      </c>
      <c r="G29" s="33">
        <f>IF(ISBLANK(D29),"",D29+E29)</f>
        <v>195</v>
      </c>
      <c r="H29" s="37" t="s">
        <v>23</v>
      </c>
      <c r="I29" s="12"/>
      <c r="K29" s="107"/>
      <c r="L29" s="108"/>
      <c r="M29" s="13">
        <v>2</v>
      </c>
      <c r="N29" s="14">
        <v>159</v>
      </c>
      <c r="O29" s="15">
        <v>69</v>
      </c>
      <c r="P29" s="15">
        <v>2</v>
      </c>
      <c r="Q29" s="16">
        <f>IF(ISBLANK(N29),"",N29+O29)</f>
        <v>228</v>
      </c>
      <c r="R29" s="37" t="s">
        <v>23</v>
      </c>
      <c r="S29" s="12"/>
    </row>
    <row r="30" spans="1:19" ht="12" customHeight="1" thickBot="1">
      <c r="A30" s="109" t="s">
        <v>66</v>
      </c>
      <c r="B30" s="110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9" t="s">
        <v>49</v>
      </c>
      <c r="L30" s="110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11"/>
      <c r="B31" s="112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02">
        <f>IF(ISNUMBER(G32),IF(G32&gt;Q32,2,IF(G32=Q32,1,0)),"")</f>
        <v>0</v>
      </c>
      <c r="K31" s="111"/>
      <c r="L31" s="112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02">
        <f>IF(ISNUMBER(Q32),IF(G32&lt;Q32,2,IF(G32=Q32,1,0)),"")</f>
        <v>2</v>
      </c>
    </row>
    <row r="32" spans="1:19" ht="15" customHeight="1" thickBot="1">
      <c r="A32" s="113">
        <v>15441</v>
      </c>
      <c r="B32" s="114"/>
      <c r="C32" s="21" t="s">
        <v>11</v>
      </c>
      <c r="D32" s="22">
        <f>IF(ISNUMBER(D28),SUM(D28:D31),"")</f>
        <v>289</v>
      </c>
      <c r="E32" s="23">
        <f>IF(ISNUMBER(E28),SUM(E28:E31),"")</f>
        <v>133</v>
      </c>
      <c r="F32" s="23">
        <f>IF(ISNUMBER(F28),SUM(F28:F31),"")</f>
        <v>4</v>
      </c>
      <c r="G32" s="35">
        <f>IF(ISNUMBER(G28),SUM(G28:G31),"")</f>
        <v>422</v>
      </c>
      <c r="H32" s="38" t="s">
        <v>23</v>
      </c>
      <c r="I32" s="103"/>
      <c r="K32" s="113">
        <v>16009</v>
      </c>
      <c r="L32" s="114"/>
      <c r="M32" s="21" t="s">
        <v>11</v>
      </c>
      <c r="N32" s="22">
        <f>IF(ISNUMBER(N28),SUM(N28:N31),"")</f>
        <v>300</v>
      </c>
      <c r="O32" s="23">
        <f>IF(ISNUMBER(O28),SUM(O28:O31),"")</f>
        <v>135</v>
      </c>
      <c r="P32" s="23">
        <f>IF(ISNUMBER(P28),SUM(P28:P31),"")</f>
        <v>3</v>
      </c>
      <c r="Q32" s="24">
        <f>IF(ISNUMBER(Q28),SUM(Q28:Q31),"")</f>
        <v>435</v>
      </c>
      <c r="R32" s="38" t="s">
        <v>23</v>
      </c>
      <c r="S32" s="103"/>
    </row>
    <row r="33" spans="1:19" ht="12" customHeight="1">
      <c r="A33" s="105" t="s">
        <v>67</v>
      </c>
      <c r="B33" s="106"/>
      <c r="C33" s="8">
        <v>1</v>
      </c>
      <c r="D33" s="9">
        <v>168</v>
      </c>
      <c r="E33" s="10">
        <v>71</v>
      </c>
      <c r="F33" s="10">
        <v>3</v>
      </c>
      <c r="G33" s="32">
        <f>IF(ISBLANK(D33),"",D33+E33)</f>
        <v>239</v>
      </c>
      <c r="H33" s="36" t="s">
        <v>23</v>
      </c>
      <c r="I33" s="12"/>
      <c r="K33" s="105" t="s">
        <v>55</v>
      </c>
      <c r="L33" s="106"/>
      <c r="M33" s="8">
        <v>1</v>
      </c>
      <c r="N33" s="9">
        <v>129</v>
      </c>
      <c r="O33" s="10">
        <v>58</v>
      </c>
      <c r="P33" s="10">
        <v>1</v>
      </c>
      <c r="Q33" s="11">
        <f>IF(ISBLANK(N33),"",N33+O33)</f>
        <v>187</v>
      </c>
      <c r="R33" s="36" t="s">
        <v>23</v>
      </c>
      <c r="S33" s="12"/>
    </row>
    <row r="34" spans="1:19" ht="12" customHeight="1">
      <c r="A34" s="107"/>
      <c r="B34" s="108"/>
      <c r="C34" s="13">
        <v>2</v>
      </c>
      <c r="D34" s="14">
        <v>140</v>
      </c>
      <c r="E34" s="15">
        <v>69</v>
      </c>
      <c r="F34" s="15">
        <v>4</v>
      </c>
      <c r="G34" s="33">
        <f>IF(ISBLANK(D34),"",D34+E34)</f>
        <v>209</v>
      </c>
      <c r="H34" s="37" t="s">
        <v>23</v>
      </c>
      <c r="I34" s="12"/>
      <c r="K34" s="107"/>
      <c r="L34" s="108"/>
      <c r="M34" s="13">
        <v>2</v>
      </c>
      <c r="N34" s="14">
        <v>138</v>
      </c>
      <c r="O34" s="15">
        <v>72</v>
      </c>
      <c r="P34" s="15">
        <v>1</v>
      </c>
      <c r="Q34" s="16">
        <f>IF(ISBLANK(N34),"",N34+O34)</f>
        <v>210</v>
      </c>
      <c r="R34" s="37" t="s">
        <v>23</v>
      </c>
      <c r="S34" s="12"/>
    </row>
    <row r="35" spans="1:19" ht="12" customHeight="1" thickBot="1">
      <c r="A35" s="109" t="s">
        <v>60</v>
      </c>
      <c r="B35" s="110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9" t="s">
        <v>56</v>
      </c>
      <c r="L35" s="110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11"/>
      <c r="B36" s="112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02">
        <f>IF(ISNUMBER(G37),IF(G37&gt;Q37,2,IF(G37=Q37,1,0)),"")</f>
        <v>2</v>
      </c>
      <c r="K36" s="111"/>
      <c r="L36" s="112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02">
        <f>IF(ISNUMBER(Q37),IF(G37&lt;Q37,2,IF(G37=Q37,1,0)),"")</f>
        <v>0</v>
      </c>
    </row>
    <row r="37" spans="1:19" ht="15" customHeight="1" thickBot="1">
      <c r="A37" s="113">
        <v>9291</v>
      </c>
      <c r="B37" s="114"/>
      <c r="C37" s="21" t="s">
        <v>11</v>
      </c>
      <c r="D37" s="22">
        <f>IF(ISNUMBER(D33),SUM(D33:D36),"")</f>
        <v>308</v>
      </c>
      <c r="E37" s="23">
        <f>IF(ISNUMBER(E33),SUM(E33:E36),"")</f>
        <v>140</v>
      </c>
      <c r="F37" s="23">
        <f>IF(ISNUMBER(F33),SUM(F33:F36),"")</f>
        <v>7</v>
      </c>
      <c r="G37" s="35">
        <f>IF(ISNUMBER(G33),SUM(G33:G36),"")</f>
        <v>448</v>
      </c>
      <c r="H37" s="38" t="s">
        <v>23</v>
      </c>
      <c r="I37" s="103"/>
      <c r="K37" s="113">
        <v>17673</v>
      </c>
      <c r="L37" s="114"/>
      <c r="M37" s="21" t="s">
        <v>11</v>
      </c>
      <c r="N37" s="22">
        <f>IF(ISNUMBER(N33),SUM(N33:N36),"")</f>
        <v>267</v>
      </c>
      <c r="O37" s="23">
        <f>IF(ISNUMBER(O33),SUM(O33:O36),"")</f>
        <v>130</v>
      </c>
      <c r="P37" s="23">
        <f>IF(ISNUMBER(P33),SUM(P33:P36),"")</f>
        <v>2</v>
      </c>
      <c r="Q37" s="24">
        <f>IF(ISNUMBER(Q33),SUM(Q33:Q36),"")</f>
        <v>397</v>
      </c>
      <c r="R37" s="38" t="s">
        <v>23</v>
      </c>
      <c r="S37" s="10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1759</v>
      </c>
      <c r="E39" s="29">
        <f>IF(ISNUMBER(E12),SUM(E12,E17,E22,E27,E32,E37),"")</f>
        <v>842</v>
      </c>
      <c r="F39" s="29">
        <f>IF(ISNUMBER(F12),SUM(F12,F17,F22,F27,F32,F37),"")</f>
        <v>37</v>
      </c>
      <c r="G39" s="30">
        <f>IF(ISNUMBER(G12),SUM(G12,G17,G22,G27,G32,G37),"")</f>
        <v>2601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1717</v>
      </c>
      <c r="O39" s="29">
        <f>IF(ISNUMBER(O12),SUM(O12,O17,O22,O27,O32,O37),"")</f>
        <v>821</v>
      </c>
      <c r="P39" s="29">
        <f>IF(ISNUMBER(P12),SUM(P12,P17,P22,P27,P32,P37),"")</f>
        <v>24</v>
      </c>
      <c r="Q39" s="30">
        <f>IF(ISNUMBER(Q12),SUM(Q12,Q17,Q22,Q27,Q32,Q37),"")</f>
        <v>2538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04" t="s">
        <v>69</v>
      </c>
      <c r="D41" s="104"/>
      <c r="E41" s="104"/>
      <c r="G41" s="100" t="s">
        <v>15</v>
      </c>
      <c r="H41" s="100"/>
      <c r="I41" s="42">
        <f>IF(ISNUMBER(I11),SUM(I11,I16,I21,I26,I31,I36,I39),"")</f>
        <v>10</v>
      </c>
      <c r="K41" s="43"/>
      <c r="L41" s="49" t="s">
        <v>41</v>
      </c>
      <c r="M41" s="104" t="s">
        <v>68</v>
      </c>
      <c r="N41" s="104"/>
      <c r="O41" s="104"/>
      <c r="Q41" s="100" t="s">
        <v>15</v>
      </c>
      <c r="R41" s="100"/>
      <c r="S41" s="42">
        <f>IF(ISNUMBER(S11),SUM(S11,S16,S21,S26,S31,S36,S39),"")</f>
        <v>6</v>
      </c>
    </row>
    <row r="42" spans="1:19" s="45" customFormat="1" ht="18" customHeight="1">
      <c r="A42" s="43"/>
      <c r="B42" s="49" t="s">
        <v>26</v>
      </c>
      <c r="C42" s="99"/>
      <c r="D42" s="99"/>
      <c r="E42" s="99"/>
      <c r="G42" s="46"/>
      <c r="H42" s="46"/>
      <c r="I42" s="46"/>
      <c r="K42" s="43"/>
      <c r="L42" s="49" t="s">
        <v>26</v>
      </c>
      <c r="M42" s="99"/>
      <c r="N42" s="99"/>
      <c r="O42" s="99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95" t="s">
        <v>70</v>
      </c>
      <c r="D43" s="95"/>
      <c r="E43" s="95"/>
      <c r="F43" s="95"/>
      <c r="G43" s="95"/>
      <c r="H43" s="95"/>
      <c r="I43" s="44"/>
      <c r="J43" s="44"/>
      <c r="K43" s="44" t="s">
        <v>29</v>
      </c>
      <c r="L43" s="101" t="s">
        <v>71</v>
      </c>
      <c r="M43" s="101"/>
      <c r="O43" s="44" t="s">
        <v>26</v>
      </c>
      <c r="P43" s="95"/>
      <c r="Q43" s="95"/>
      <c r="R43" s="95"/>
      <c r="S43" s="95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96">
        <v>0.5833333333333334</v>
      </c>
      <c r="D46" s="96"/>
      <c r="I46" s="49" t="s">
        <v>31</v>
      </c>
      <c r="J46" s="97">
        <v>17</v>
      </c>
      <c r="K46" s="97"/>
    </row>
    <row r="47" spans="2:19" s="45" customFormat="1" ht="19.5" customHeight="1">
      <c r="B47" s="49" t="s">
        <v>32</v>
      </c>
      <c r="C47" s="96">
        <v>0.7916666666666666</v>
      </c>
      <c r="D47" s="96"/>
      <c r="I47" s="49" t="s">
        <v>33</v>
      </c>
      <c r="J47" s="97">
        <v>8</v>
      </c>
      <c r="K47" s="97"/>
      <c r="P47" s="49" t="s">
        <v>34</v>
      </c>
      <c r="Q47" s="98">
        <v>41536</v>
      </c>
      <c r="R47" s="98"/>
      <c r="S47" s="98"/>
    </row>
    <row r="48" s="45" customFormat="1" ht="9.75" customHeight="1"/>
    <row r="49" spans="1:19" s="45" customFormat="1" ht="15" customHeight="1">
      <c r="A49" s="89" t="s">
        <v>17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s="45" customFormat="1" ht="81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4"/>
    </row>
    <row r="51" s="45" customFormat="1" ht="4.5" customHeight="1"/>
    <row r="52" spans="1:19" s="45" customFormat="1" ht="15" customHeight="1">
      <c r="A52" s="89" t="s">
        <v>18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78"/>
      <c r="C57" s="79"/>
      <c r="D57" s="70"/>
      <c r="E57" s="78"/>
      <c r="F57" s="80"/>
      <c r="G57" s="80"/>
      <c r="H57" s="79"/>
      <c r="I57" s="70"/>
      <c r="J57" s="51"/>
      <c r="K57" s="71"/>
      <c r="L57" s="78"/>
      <c r="M57" s="79"/>
      <c r="N57" s="70"/>
      <c r="O57" s="78"/>
      <c r="P57" s="80"/>
      <c r="Q57" s="80"/>
      <c r="R57" s="79"/>
      <c r="S57" s="72"/>
    </row>
    <row r="58" spans="1:19" s="45" customFormat="1" ht="21" customHeight="1">
      <c r="A58" s="69"/>
      <c r="B58" s="78"/>
      <c r="C58" s="79"/>
      <c r="D58" s="70"/>
      <c r="E58" s="78"/>
      <c r="F58" s="80"/>
      <c r="G58" s="80"/>
      <c r="H58" s="79"/>
      <c r="I58" s="70"/>
      <c r="J58" s="51"/>
      <c r="K58" s="71"/>
      <c r="L58" s="78"/>
      <c r="M58" s="79"/>
      <c r="N58" s="70"/>
      <c r="O58" s="78"/>
      <c r="P58" s="80"/>
      <c r="Q58" s="80"/>
      <c r="R58" s="79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83" t="s">
        <v>19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5"/>
    </row>
    <row r="62" spans="1:19" s="45" customFormat="1" ht="81" customHeight="1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</row>
    <row r="63" s="45" customFormat="1" ht="4.5" customHeight="1"/>
    <row r="64" spans="1:19" s="45" customFormat="1" ht="15" customHeight="1">
      <c r="A64" s="89" t="s">
        <v>20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</row>
    <row r="65" spans="1:19" s="45" customFormat="1" ht="81" customHeight="1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4"/>
    </row>
    <row r="66" spans="1:8" s="45" customFormat="1" ht="30" customHeight="1">
      <c r="A66" s="76"/>
      <c r="B66" s="77" t="s">
        <v>40</v>
      </c>
      <c r="C66" s="81" t="s">
        <v>72</v>
      </c>
      <c r="D66" s="82"/>
      <c r="E66" s="82"/>
      <c r="F66" s="82"/>
      <c r="G66" s="82"/>
      <c r="H66" s="82"/>
    </row>
  </sheetData>
  <sheetProtection/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2:B22"/>
    <mergeCell ref="A23:B24"/>
    <mergeCell ref="A28:B29"/>
    <mergeCell ref="A30:B31"/>
    <mergeCell ref="A32:B32"/>
    <mergeCell ref="I31:I32"/>
    <mergeCell ref="A25:B26"/>
    <mergeCell ref="A27:B27"/>
    <mergeCell ref="I26:I27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A8:B9"/>
    <mergeCell ref="A10:B11"/>
    <mergeCell ref="A12:B12"/>
    <mergeCell ref="A13:B14"/>
    <mergeCell ref="I36:I37"/>
    <mergeCell ref="C41:E41"/>
    <mergeCell ref="M41:O41"/>
    <mergeCell ref="K23:L24"/>
    <mergeCell ref="K28:L29"/>
    <mergeCell ref="K30:L31"/>
    <mergeCell ref="K32:L32"/>
    <mergeCell ref="K27:L27"/>
    <mergeCell ref="K37:L3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Karel Bok</cp:lastModifiedBy>
  <cp:lastPrinted>2002-09-24T08:18:28Z</cp:lastPrinted>
  <dcterms:created xsi:type="dcterms:W3CDTF">2003-07-11T21:46:55Z</dcterms:created>
  <dcterms:modified xsi:type="dcterms:W3CDTF">2010-10-17T09:38:30Z</dcterms:modified>
  <cp:category/>
  <cp:version/>
  <cp:contentType/>
  <cp:contentStatus/>
</cp:coreProperties>
</file>