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<sst xmlns="http://schemas.openxmlformats.org/spreadsheetml/2006/main" count="174" uniqueCount="71">
  <si>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</si>
  <si>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</si>
  <si>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</si>
  <si>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</si>
  <si>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</si>
  <si>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</si>
  <si>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</si>
  <si>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</si>
  <si>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</si>
  <si>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</si>
  <si>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</si>
  <si>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</si>
  <si>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</si>
  <si>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</si>
  <si>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</si>
  <si>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</si>
  <si>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</si>
  <si>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</si>
  <si>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</si>
  <si>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</si>
  <si>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</si>
  <si>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</si>
  <si>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</si>
  <si>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</si>
  <si>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</si>
  <si>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</si>
  <si>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</si>
  <si>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</si>
  <si>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</si>
  <si>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</si>
  <si>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</si>
  <si>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</si>
  <si>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</si>
  <si>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</si>
  <si>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</si>
  <si>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</si>
  <si>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</si>
  <si>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</si>
  <si>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</si>
  <si>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</si>
  <si>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</si>
  <si>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</si>
  <si>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</si>
  <si>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</si>
  <si>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</si>
  <si>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</si>
  <si>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</si>
  <si>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SK Škoda VS Plzeň "C"</t>
  </si>
  <si>
    <t>Šabek</t>
  </si>
  <si>
    <t>Petr</t>
  </si>
  <si>
    <t>Praštil</t>
  </si>
  <si>
    <t>Václav</t>
  </si>
  <si>
    <t>Kuneš</t>
  </si>
  <si>
    <t>Miloslav</t>
  </si>
  <si>
    <t>Pišta</t>
  </si>
  <si>
    <t>Jaroslav</t>
  </si>
  <si>
    <t>Pivovarník</t>
  </si>
  <si>
    <t>Miroslav ml.</t>
  </si>
  <si>
    <t>Pivoňka</t>
  </si>
  <si>
    <t>Roman</t>
  </si>
  <si>
    <t>14.01.2012; Pivoňka Roman</t>
  </si>
  <si>
    <t>Říhánek</t>
  </si>
  <si>
    <t>Vildman</t>
  </si>
  <si>
    <t>Martínek</t>
  </si>
  <si>
    <t>Jaroš</t>
  </si>
  <si>
    <t>Lukáš</t>
  </si>
  <si>
    <t>Vaník</t>
  </si>
  <si>
    <t>Jan</t>
  </si>
  <si>
    <t>Kotlín</t>
  </si>
  <si>
    <t>Josef</t>
  </si>
  <si>
    <t>Kotlín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</si>
</sst>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46</v>
      </c>
      <c r="M1" s="104"/>
      <c r="N1" s="104"/>
      <c r="O1" s="105" t="s">
        <v>2</v>
      </c>
      <c r="P1" s="105"/>
      <c r="Q1" s="107">
        <v>40922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155</v>
      </c>
      <c r="E8" s="2">
        <v>54</v>
      </c>
      <c r="F8" s="2">
        <v>5</v>
      </c>
      <c r="G8" s="17">
        <f>IF(AND(ISBLANK(D8),ISBLANK(E8),ISBLANK(N8),ISBLANK(O8)),"",D8+E8)</f>
        <v>209</v>
      </c>
      <c r="H8" s="40" t="s">
        <v>23</v>
      </c>
      <c r="I8" s="18"/>
      <c r="K8" s="82" t="s">
        <v>61</v>
      </c>
      <c r="L8" s="83"/>
      <c r="M8" s="16">
        <v>1</v>
      </c>
      <c r="N8" s="1">
        <v>137</v>
      </c>
      <c r="O8" s="2">
        <v>61</v>
      </c>
      <c r="P8" s="2">
        <v>5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144</v>
      </c>
      <c r="E9" s="4">
        <v>54</v>
      </c>
      <c r="F9" s="4">
        <v>4</v>
      </c>
      <c r="G9" s="20">
        <f>IF(AND(ISBLANK(D9),ISBLANK(E9),ISBLANK(N9),ISBLANK(O9)),"",D9+E9)</f>
        <v>198</v>
      </c>
      <c r="H9" s="41" t="s">
        <v>23</v>
      </c>
      <c r="I9" s="18"/>
      <c r="K9" s="84"/>
      <c r="L9" s="85"/>
      <c r="M9" s="19">
        <v>2</v>
      </c>
      <c r="N9" s="3">
        <v>119</v>
      </c>
      <c r="O9" s="4">
        <v>43</v>
      </c>
      <c r="P9" s="4">
        <v>7</v>
      </c>
      <c r="Q9" s="20">
        <f>IF(AND(ISBLANK(D9),ISBLANK(E9),ISBLANK(N9),ISBLANK(O9)),"",N9+O9)</f>
        <v>162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15556</v>
      </c>
      <c r="B12" s="87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108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407</v>
      </c>
      <c r="H12" s="42" t="s">
        <v>23</v>
      </c>
      <c r="I12" s="81"/>
      <c r="K12" s="86">
        <v>1988</v>
      </c>
      <c r="L12" s="87"/>
      <c r="M12" s="25" t="s">
        <v>13</v>
      </c>
      <c r="N12" s="26">
        <f>IF(OR(ISNUMBER(Q8),ISNUMBER(Q9),ISNUMBER(Q10),ISNUMBER(Q11)),SUM(N8:N11),"")</f>
        <v>256</v>
      </c>
      <c r="O12" s="27">
        <f>IF(OR(ISNUMBER(Q8),ISNUMBER(Q9),ISNUMBER(Q10),ISNUMBER(Q11)),SUM(O8:O11),"")</f>
        <v>104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360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155</v>
      </c>
      <c r="E13" s="2">
        <v>67</v>
      </c>
      <c r="F13" s="2">
        <v>2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82" t="s">
        <v>62</v>
      </c>
      <c r="L13" s="83"/>
      <c r="M13" s="16">
        <v>1</v>
      </c>
      <c r="N13" s="1">
        <v>124</v>
      </c>
      <c r="O13" s="2">
        <v>44</v>
      </c>
      <c r="P13" s="2">
        <v>6</v>
      </c>
      <c r="Q13" s="17">
        <f aca="true" t="shared" si="1" ref="Q13:Q36">IF(AND(ISBLANK(D13),ISBLANK(E13),ISBLANK(N13),ISBLANK(O13)),"",N13+O13)</f>
        <v>168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145</v>
      </c>
      <c r="E14" s="4">
        <v>69</v>
      </c>
      <c r="F14" s="4">
        <v>2</v>
      </c>
      <c r="G14" s="20">
        <f t="shared" si="0"/>
        <v>214</v>
      </c>
      <c r="H14" s="41" t="s">
        <v>23</v>
      </c>
      <c r="I14" s="18"/>
      <c r="K14" s="84"/>
      <c r="L14" s="85"/>
      <c r="M14" s="19">
        <v>2</v>
      </c>
      <c r="N14" s="3">
        <v>125</v>
      </c>
      <c r="O14" s="4">
        <v>48</v>
      </c>
      <c r="P14" s="4">
        <v>5</v>
      </c>
      <c r="Q14" s="20">
        <f t="shared" si="1"/>
        <v>173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3769</v>
      </c>
      <c r="B17" s="87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136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436</v>
      </c>
      <c r="H17" s="42" t="s">
        <v>23</v>
      </c>
      <c r="I17" s="81"/>
      <c r="K17" s="86">
        <v>11319</v>
      </c>
      <c r="L17" s="87"/>
      <c r="M17" s="25" t="s">
        <v>13</v>
      </c>
      <c r="N17" s="26">
        <f>IF(OR(ISNUMBER(Q13),ISNUMBER(Q14),ISNUMBER(Q15),ISNUMBER(Q16)),SUM(N13:N16),"")</f>
        <v>249</v>
      </c>
      <c r="O17" s="27">
        <f>IF(OR(ISNUMBER(Q13),ISNUMBER(Q14),ISNUMBER(Q15),ISNUMBER(Q16)),SUM(O13:O16),"")</f>
        <v>92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341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136</v>
      </c>
      <c r="E18" s="2">
        <v>62</v>
      </c>
      <c r="F18" s="2">
        <v>1</v>
      </c>
      <c r="G18" s="17">
        <f>IF(AND(ISBLANK(D18),ISBLANK(E18),ISBLANK(N18),ISBLANK(O18)),"",D18+E18)</f>
        <v>198</v>
      </c>
      <c r="H18" s="40" t="s">
        <v>23</v>
      </c>
      <c r="I18" s="18"/>
      <c r="K18" s="82" t="s">
        <v>63</v>
      </c>
      <c r="L18" s="83"/>
      <c r="M18" s="16">
        <v>1</v>
      </c>
      <c r="N18" s="1">
        <v>128</v>
      </c>
      <c r="O18" s="2">
        <v>43</v>
      </c>
      <c r="P18" s="2">
        <v>8</v>
      </c>
      <c r="Q18" s="17">
        <f>IF(AND(ISBLANK(D18),ISBLANK(E18),ISBLANK(N18),ISBLANK(O18)),"",N18+O18)</f>
        <v>171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149</v>
      </c>
      <c r="E19" s="4">
        <v>71</v>
      </c>
      <c r="F19" s="4">
        <v>2</v>
      </c>
      <c r="G19" s="20">
        <f t="shared" si="0"/>
        <v>220</v>
      </c>
      <c r="H19" s="41" t="s">
        <v>23</v>
      </c>
      <c r="I19" s="18"/>
      <c r="K19" s="84"/>
      <c r="L19" s="85"/>
      <c r="M19" s="19">
        <v>2</v>
      </c>
      <c r="N19" s="3">
        <v>116</v>
      </c>
      <c r="O19" s="4">
        <v>33</v>
      </c>
      <c r="P19" s="4">
        <v>12</v>
      </c>
      <c r="Q19" s="20">
        <f t="shared" si="1"/>
        <v>149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15305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418</v>
      </c>
      <c r="H22" s="42" t="s">
        <v>23</v>
      </c>
      <c r="I22" s="81"/>
      <c r="K22" s="86">
        <v>9784</v>
      </c>
      <c r="L22" s="87"/>
      <c r="M22" s="25" t="s">
        <v>13</v>
      </c>
      <c r="N22" s="26">
        <f>IF(OR(ISNUMBER(Q18),ISNUMBER(Q19),ISNUMBER(Q20),ISNUMBER(Q21)),SUM(N18:N21),"")</f>
        <v>244</v>
      </c>
      <c r="O22" s="27">
        <f>IF(OR(ISNUMBER(Q18),ISNUMBER(Q19),ISNUMBER(Q20),ISNUMBER(Q21)),SUM(O18:O21),"")</f>
        <v>76</v>
      </c>
      <c r="P22" s="27">
        <f>IF(OR(ISNUMBER(Q18),ISNUMBER(Q19),ISNUMBER(Q20),ISNUMBER(Q21)),SUM(P18:P21),"")</f>
        <v>20</v>
      </c>
      <c r="Q22" s="28">
        <f>IF(OR(ISNUMBER(Q18),ISNUMBER(Q19),ISNUMBER(Q20),ISNUMBER(Q21)),SUM(Q18:Q21),"")</f>
        <v>320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159</v>
      </c>
      <c r="E23" s="2">
        <v>79</v>
      </c>
      <c r="F23" s="2">
        <v>1</v>
      </c>
      <c r="G23" s="17">
        <f>IF(AND(ISBLANK(D23),ISBLANK(E23),ISBLANK(N23),ISBLANK(O23)),"",D23+E23)</f>
        <v>238</v>
      </c>
      <c r="H23" s="40" t="s">
        <v>23</v>
      </c>
      <c r="I23" s="18"/>
      <c r="K23" s="82" t="s">
        <v>64</v>
      </c>
      <c r="L23" s="83"/>
      <c r="M23" s="16">
        <v>1</v>
      </c>
      <c r="N23" s="1">
        <v>143</v>
      </c>
      <c r="O23" s="2">
        <v>59</v>
      </c>
      <c r="P23" s="2">
        <v>5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160</v>
      </c>
      <c r="E24" s="4">
        <v>72</v>
      </c>
      <c r="F24" s="4">
        <v>1</v>
      </c>
      <c r="G24" s="20">
        <f t="shared" si="0"/>
        <v>232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53</v>
      </c>
      <c r="P24" s="4">
        <v>2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15441</v>
      </c>
      <c r="B27" s="87"/>
      <c r="C27" s="25" t="s">
        <v>13</v>
      </c>
      <c r="D27" s="26">
        <f>IF(OR(ISNUMBER(G23),ISNUMBER(G24),ISNUMBER(G25),ISNUMBER(G26)),SUM(D23:D26),"")</f>
        <v>319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470</v>
      </c>
      <c r="H27" s="42" t="s">
        <v>23</v>
      </c>
      <c r="I27" s="81"/>
      <c r="K27" s="86">
        <v>13675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393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128</v>
      </c>
      <c r="E28" s="2">
        <v>78</v>
      </c>
      <c r="F28" s="2">
        <v>2</v>
      </c>
      <c r="G28" s="17">
        <f>IF(AND(ISBLANK(D28),ISBLANK(E28),ISBLANK(N28),ISBLANK(O28)),"",D28+E28)</f>
        <v>206</v>
      </c>
      <c r="H28" s="40" t="s">
        <v>23</v>
      </c>
      <c r="I28" s="18"/>
      <c r="K28" s="82" t="s">
        <v>66</v>
      </c>
      <c r="L28" s="83"/>
      <c r="M28" s="16">
        <v>1</v>
      </c>
      <c r="N28" s="1">
        <v>149</v>
      </c>
      <c r="O28" s="2">
        <v>71</v>
      </c>
      <c r="P28" s="2">
        <v>1</v>
      </c>
      <c r="Q28" s="17">
        <f>IF(AND(ISBLANK(D28),ISBLANK(E28),ISBLANK(N28),ISBLANK(O28)),"",N28+O28)</f>
        <v>220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149</v>
      </c>
      <c r="E29" s="4">
        <v>62</v>
      </c>
      <c r="F29" s="4">
        <v>3</v>
      </c>
      <c r="G29" s="20">
        <f t="shared" si="0"/>
        <v>211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77</v>
      </c>
      <c r="P29" s="4">
        <v>1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12943</v>
      </c>
      <c r="B32" s="87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417</v>
      </c>
      <c r="H32" s="42" t="s">
        <v>23</v>
      </c>
      <c r="I32" s="81"/>
      <c r="K32" s="86">
        <v>1995</v>
      </c>
      <c r="L32" s="8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148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439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150</v>
      </c>
      <c r="E33" s="2">
        <v>70</v>
      </c>
      <c r="F33" s="2">
        <v>2</v>
      </c>
      <c r="G33" s="17">
        <f>IF(AND(ISBLANK(D33),ISBLANK(E33),ISBLANK(N33),ISBLANK(O33)),"",D33+E33)</f>
        <v>220</v>
      </c>
      <c r="H33" s="40" t="s">
        <v>23</v>
      </c>
      <c r="I33" s="18"/>
      <c r="K33" s="82" t="s">
        <v>68</v>
      </c>
      <c r="L33" s="83"/>
      <c r="M33" s="16">
        <v>1</v>
      </c>
      <c r="N33" s="1">
        <v>141</v>
      </c>
      <c r="O33" s="2">
        <v>62</v>
      </c>
      <c r="P33" s="2">
        <v>6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154</v>
      </c>
      <c r="E34" s="4">
        <v>79</v>
      </c>
      <c r="F34" s="4">
        <v>2</v>
      </c>
      <c r="G34" s="20">
        <f t="shared" si="0"/>
        <v>233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57</v>
      </c>
      <c r="P34" s="4">
        <v>3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5196</v>
      </c>
      <c r="B37" s="8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453</v>
      </c>
      <c r="H37" s="43" t="s">
        <v>23</v>
      </c>
      <c r="I37" s="81"/>
      <c r="K37" s="86">
        <v>1975</v>
      </c>
      <c r="L37" s="87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119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397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1784</v>
      </c>
      <c r="E39" s="33">
        <f>IF(OR(ISNUMBER(G12),ISNUMBER(G17),ISNUMBER(G22),ISNUMBER(G27),ISNUMBER(G32),ISNUMBER(G37)),SUM(E12,E17,E22,E27,E32,E37),"")</f>
        <v>817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2601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1599</v>
      </c>
      <c r="O39" s="33">
        <f>IF(OR(ISNUMBER(Q12),ISNUMBER(Q17),ISNUMBER(Q22),ISNUMBER(Q27),ISNUMBER(Q32),ISNUMBER(Q37)),SUM(O12,O17,O22,O27,O32,O37),"")</f>
        <v>651</v>
      </c>
      <c r="P39" s="33">
        <f>IF(OR(ISNUMBER(Q12),ISNUMBER(Q17),ISNUMBER(Q22),ISNUMBER(Q27),ISNUMBER(Q32),ISNUMBER(Q37)),SUM(P12,P17,P22,P27,P32,P37),"")</f>
        <v>61</v>
      </c>
      <c r="Q39" s="34">
        <f>IF(OR(ISNUMBER(Q12),ISNUMBER(Q17),ISNUMBER(Q22),ISNUMBER(Q27),ISNUMBER(Q32),ISNUMBER(Q37)),SUM(Q12,Q17,Q22,Q27,Q32,Q37),"")</f>
        <v>2250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2006-08-02T21:01:19Z</cp:lastPrinted>
  <dcterms:created xsi:type="dcterms:W3CDTF">2003-07-01T14:03:06Z</dcterms:created>
  <dcterms:modified xsi:type="dcterms:W3CDTF">2002-09-24T03:38:00Z</dcterms:modified>
  <cp:category/>
  <cp:version/>
  <cp:contentType/>
  <cp:contentStatus/>
</cp:coreProperties>
</file>